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écénat\Economie et solidarités\Solidarités Int. et Urgences\00043 Méditerranée\1-APPEL A PROJETS\1. AAP PAR ANNEE\2022\AAP et DDS\TUNISIE\"/>
    </mc:Choice>
  </mc:AlternateContent>
  <bookViews>
    <workbookView xWindow="-105" yWindow="-105" windowWidth="23250" windowHeight="12570" activeTab="1"/>
  </bookViews>
  <sheets>
    <sheet name="Budget organisme en Dinar" sheetId="2" r:id="rId1"/>
    <sheet name="Budget du projet en Dinar" sheetId="3" r:id="rId2"/>
    <sheet name="Suivi budgétaire du projet" sheetId="4" state="hidden" r:id="rId3"/>
    <sheet name="Cadre Logique prévu" sheetId="5" r:id="rId4"/>
    <sheet name="Cadre logique réalisé" sheetId="6" state="hidden" r:id="rId5"/>
  </sheets>
  <definedNames>
    <definedName name="_xlnm.Print_Titles" localSheetId="0">'Budget organisme en Dinar'!$6:$7</definedName>
    <definedName name="_xlnm.Print_Area" localSheetId="1">'Budget du projet en Dinar'!$A$1:$N$65</definedName>
    <definedName name="_xlnm.Print_Area" localSheetId="0">'Budget organisme en Dinar'!$A$2:$F$33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6" i="3" l="1"/>
  <c r="W46" i="3" s="1"/>
  <c r="J32" i="3"/>
  <c r="J26" i="3"/>
  <c r="W26" i="3" s="1"/>
  <c r="J20" i="3"/>
  <c r="W9" i="3"/>
  <c r="W10" i="3"/>
  <c r="W11" i="3"/>
  <c r="W12" i="3"/>
  <c r="W13" i="3"/>
  <c r="W14" i="3"/>
  <c r="W15" i="3"/>
  <c r="W16" i="3"/>
  <c r="W17" i="3"/>
  <c r="W18" i="3"/>
  <c r="W19" i="3"/>
  <c r="W21" i="3"/>
  <c r="W22" i="3"/>
  <c r="W23" i="3"/>
  <c r="W24" i="3"/>
  <c r="W25" i="3"/>
  <c r="W27" i="3"/>
  <c r="W28" i="3"/>
  <c r="W32" i="3" s="1"/>
  <c r="W29" i="3"/>
  <c r="W30" i="3"/>
  <c r="W31" i="3"/>
  <c r="W33" i="3"/>
  <c r="W34" i="3"/>
  <c r="W35" i="3"/>
  <c r="W36" i="3"/>
  <c r="W37" i="3"/>
  <c r="W38" i="3"/>
  <c r="W39" i="3"/>
  <c r="W40" i="3"/>
  <c r="W41" i="3"/>
  <c r="W42" i="3"/>
  <c r="W43" i="3"/>
  <c r="W44" i="3"/>
  <c r="W45" i="3"/>
  <c r="W48" i="3"/>
  <c r="V9" i="3"/>
  <c r="V10" i="3"/>
  <c r="V11" i="3"/>
  <c r="V12" i="3"/>
  <c r="V13" i="3"/>
  <c r="V15" i="3"/>
  <c r="V16" i="3"/>
  <c r="V18" i="3"/>
  <c r="V19" i="3"/>
  <c r="V22" i="3"/>
  <c r="V23" i="3"/>
  <c r="V24" i="3"/>
  <c r="V25" i="3"/>
  <c r="V28" i="3"/>
  <c r="V32" i="3" s="1"/>
  <c r="V29" i="3"/>
  <c r="V30" i="3"/>
  <c r="V31" i="3"/>
  <c r="V34" i="3"/>
  <c r="V35" i="3"/>
  <c r="V36" i="3"/>
  <c r="V37" i="3"/>
  <c r="V38" i="3"/>
  <c r="V39" i="3"/>
  <c r="V40" i="3"/>
  <c r="V41" i="3"/>
  <c r="V42" i="3"/>
  <c r="V43" i="3"/>
  <c r="V44" i="3"/>
  <c r="V45" i="3"/>
  <c r="V48" i="3"/>
  <c r="W8" i="3"/>
  <c r="W5" i="3"/>
  <c r="W20" i="3" l="1"/>
  <c r="J47" i="3"/>
  <c r="J49" i="3" s="1"/>
  <c r="V46" i="3"/>
  <c r="W47" i="3"/>
  <c r="W49" i="3" s="1"/>
  <c r="K28" i="3"/>
  <c r="U51" i="3"/>
  <c r="S8" i="3"/>
  <c r="K34" i="3" l="1"/>
  <c r="K56" i="3"/>
  <c r="L56" i="3" s="1"/>
  <c r="U56" i="3"/>
  <c r="H26" i="3"/>
  <c r="B2" i="6"/>
  <c r="B1" i="6"/>
  <c r="C54" i="4" l="1"/>
  <c r="J54" i="4" s="1"/>
  <c r="C55" i="4"/>
  <c r="C56" i="4"/>
  <c r="C57" i="4"/>
  <c r="C58" i="4"/>
  <c r="J58" i="4" s="1"/>
  <c r="C59" i="4"/>
  <c r="C60" i="4"/>
  <c r="C53" i="4"/>
  <c r="C14" i="4"/>
  <c r="J14" i="4" s="1"/>
  <c r="C17" i="4"/>
  <c r="C3" i="4"/>
  <c r="C2" i="4"/>
  <c r="A9" i="6"/>
  <c r="C9" i="6"/>
  <c r="F9" i="6"/>
  <c r="I9" i="6"/>
  <c r="A10" i="6"/>
  <c r="C10" i="6"/>
  <c r="F10" i="6"/>
  <c r="I10" i="6"/>
  <c r="A11" i="6"/>
  <c r="C11" i="6"/>
  <c r="F11" i="6"/>
  <c r="I11" i="6"/>
  <c r="A12" i="6"/>
  <c r="C12" i="6"/>
  <c r="F12" i="6"/>
  <c r="I12" i="6"/>
  <c r="A13" i="6"/>
  <c r="C13" i="6"/>
  <c r="F13" i="6"/>
  <c r="I13" i="6"/>
  <c r="A14" i="6"/>
  <c r="C14" i="6"/>
  <c r="F14" i="6"/>
  <c r="I14" i="6"/>
  <c r="A15" i="6"/>
  <c r="C15" i="6"/>
  <c r="F15" i="6"/>
  <c r="I15" i="6"/>
  <c r="A16" i="6"/>
  <c r="C16" i="6"/>
  <c r="F16" i="6"/>
  <c r="I16" i="6"/>
  <c r="A17" i="6"/>
  <c r="C17" i="6"/>
  <c r="F17" i="6"/>
  <c r="I17" i="6"/>
  <c r="A18" i="6"/>
  <c r="C18" i="6"/>
  <c r="F18" i="6"/>
  <c r="I18" i="6"/>
  <c r="A19" i="6"/>
  <c r="C19" i="6"/>
  <c r="F19" i="6"/>
  <c r="I19" i="6"/>
  <c r="A20" i="6"/>
  <c r="C20" i="6"/>
  <c r="F20" i="6"/>
  <c r="I20" i="6"/>
  <c r="C8" i="6"/>
  <c r="F8" i="6"/>
  <c r="I8" i="6"/>
  <c r="A8" i="6"/>
  <c r="I34" i="4"/>
  <c r="I46" i="4" s="1"/>
  <c r="C48" i="4"/>
  <c r="J48" i="4" s="1"/>
  <c r="C52" i="4"/>
  <c r="A52" i="4"/>
  <c r="B5" i="4"/>
  <c r="A54" i="4"/>
  <c r="A55" i="4"/>
  <c r="A56" i="4"/>
  <c r="A57" i="4"/>
  <c r="I54" i="4"/>
  <c r="I55" i="4"/>
  <c r="I56" i="4"/>
  <c r="I61" i="4" s="1"/>
  <c r="I57" i="4"/>
  <c r="I58" i="4"/>
  <c r="I59" i="4"/>
  <c r="I60" i="4"/>
  <c r="I53" i="4"/>
  <c r="I35" i="4"/>
  <c r="I36" i="4"/>
  <c r="I37" i="4"/>
  <c r="I38" i="4"/>
  <c r="I39" i="4"/>
  <c r="I40" i="4"/>
  <c r="I41" i="4"/>
  <c r="I42" i="4"/>
  <c r="I43" i="4"/>
  <c r="I44" i="4"/>
  <c r="I45" i="4"/>
  <c r="I29" i="4"/>
  <c r="I32" i="4" s="1"/>
  <c r="I30" i="4"/>
  <c r="I31" i="4"/>
  <c r="I28" i="4"/>
  <c r="I23" i="4"/>
  <c r="I24" i="4"/>
  <c r="I25" i="4"/>
  <c r="I22" i="4"/>
  <c r="I26" i="4" s="1"/>
  <c r="I9" i="4"/>
  <c r="I20" i="4" s="1"/>
  <c r="I10" i="4"/>
  <c r="I11" i="4"/>
  <c r="I12" i="4"/>
  <c r="I13" i="4"/>
  <c r="I14" i="4"/>
  <c r="I15" i="4"/>
  <c r="I16" i="4"/>
  <c r="I17" i="4"/>
  <c r="I18" i="4"/>
  <c r="I19" i="4"/>
  <c r="I8" i="4"/>
  <c r="F61" i="4"/>
  <c r="U24" i="3"/>
  <c r="U23" i="3"/>
  <c r="U22" i="3"/>
  <c r="P23" i="3"/>
  <c r="R23" i="3"/>
  <c r="S23" i="3"/>
  <c r="P24" i="3"/>
  <c r="R24" i="3"/>
  <c r="S24" i="3"/>
  <c r="A58" i="4"/>
  <c r="A59" i="4"/>
  <c r="A41" i="4"/>
  <c r="B41" i="4"/>
  <c r="A42" i="4"/>
  <c r="B42" i="4"/>
  <c r="A43" i="4"/>
  <c r="B43" i="4"/>
  <c r="A44" i="4"/>
  <c r="B44" i="4"/>
  <c r="A45" i="4"/>
  <c r="B45" i="4"/>
  <c r="A35" i="4"/>
  <c r="B35" i="4"/>
  <c r="A36" i="4"/>
  <c r="B36" i="4"/>
  <c r="A37" i="4"/>
  <c r="B37" i="4"/>
  <c r="A38" i="4"/>
  <c r="B38" i="4"/>
  <c r="A39" i="4"/>
  <c r="B39" i="4"/>
  <c r="A40" i="4"/>
  <c r="B40" i="4"/>
  <c r="B34" i="4"/>
  <c r="A34" i="4"/>
  <c r="A29" i="4"/>
  <c r="B29" i="4"/>
  <c r="A30" i="4"/>
  <c r="B30" i="4"/>
  <c r="A31" i="4"/>
  <c r="B31" i="4"/>
  <c r="B28" i="4"/>
  <c r="A28" i="4"/>
  <c r="A23" i="4"/>
  <c r="B23" i="4"/>
  <c r="A24" i="4"/>
  <c r="B24" i="4"/>
  <c r="A25" i="4"/>
  <c r="B25" i="4"/>
  <c r="A22" i="4"/>
  <c r="B22" i="4"/>
  <c r="K24" i="3"/>
  <c r="K23" i="3"/>
  <c r="H20" i="3"/>
  <c r="I26" i="3"/>
  <c r="V26" i="3" s="1"/>
  <c r="F23" i="3"/>
  <c r="C23" i="4" s="1"/>
  <c r="J23" i="4" s="1"/>
  <c r="F24" i="3"/>
  <c r="C24" i="4" s="1"/>
  <c r="J24" i="4" s="1"/>
  <c r="F25" i="3"/>
  <c r="C25" i="4" s="1"/>
  <c r="K25" i="3"/>
  <c r="P25" i="3"/>
  <c r="R25" i="3"/>
  <c r="S25" i="3"/>
  <c r="U25" i="3"/>
  <c r="F46" i="4"/>
  <c r="F32" i="4"/>
  <c r="F26" i="4"/>
  <c r="F20" i="4"/>
  <c r="F47" i="4" s="1"/>
  <c r="F49" i="4" s="1"/>
  <c r="B14" i="4"/>
  <c r="B15" i="4"/>
  <c r="B16" i="4"/>
  <c r="B17" i="4"/>
  <c r="B18" i="4"/>
  <c r="B19" i="4"/>
  <c r="B9" i="4"/>
  <c r="B10" i="4"/>
  <c r="B11" i="4"/>
  <c r="B12" i="4"/>
  <c r="B13" i="4"/>
  <c r="B8" i="4"/>
  <c r="D7" i="2"/>
  <c r="J27" i="4"/>
  <c r="J21" i="4"/>
  <c r="H61" i="4"/>
  <c r="H46" i="4"/>
  <c r="H47" i="4" s="1"/>
  <c r="H49" i="4" s="1"/>
  <c r="H32" i="4"/>
  <c r="H26" i="4"/>
  <c r="H20" i="4"/>
  <c r="I60" i="3"/>
  <c r="H60" i="3"/>
  <c r="F60" i="3"/>
  <c r="V59" i="3"/>
  <c r="U59" i="3"/>
  <c r="T59" i="3"/>
  <c r="K59" i="3"/>
  <c r="L59" i="3" s="1"/>
  <c r="V58" i="3"/>
  <c r="U58" i="3"/>
  <c r="T58" i="3"/>
  <c r="K58" i="3"/>
  <c r="L58" i="3" s="1"/>
  <c r="V57" i="3"/>
  <c r="U57" i="3"/>
  <c r="T57" i="3"/>
  <c r="K57" i="3"/>
  <c r="L57" i="3" s="1"/>
  <c r="V55" i="3"/>
  <c r="U55" i="3"/>
  <c r="T55" i="3"/>
  <c r="K55" i="3"/>
  <c r="L55" i="3" s="1"/>
  <c r="V54" i="3"/>
  <c r="U54" i="3"/>
  <c r="T54" i="3"/>
  <c r="K54" i="3"/>
  <c r="L54" i="3" s="1"/>
  <c r="V53" i="3"/>
  <c r="U53" i="3"/>
  <c r="T53" i="3"/>
  <c r="K53" i="3"/>
  <c r="V52" i="3"/>
  <c r="U52" i="3"/>
  <c r="T52" i="3"/>
  <c r="K52" i="3"/>
  <c r="L52" i="3" s="1"/>
  <c r="V51" i="3"/>
  <c r="U48" i="3"/>
  <c r="T48" i="3"/>
  <c r="Q48" i="3"/>
  <c r="K48" i="3"/>
  <c r="L48" i="3" s="1"/>
  <c r="O47" i="3"/>
  <c r="I46" i="3"/>
  <c r="H46" i="3"/>
  <c r="U45" i="3"/>
  <c r="S45" i="3"/>
  <c r="R45" i="3"/>
  <c r="P45" i="3"/>
  <c r="K45" i="3"/>
  <c r="F45" i="3"/>
  <c r="C45" i="4" s="1"/>
  <c r="U44" i="3"/>
  <c r="S44" i="3"/>
  <c r="R44" i="3"/>
  <c r="P44" i="3"/>
  <c r="K44" i="3"/>
  <c r="F44" i="3"/>
  <c r="C44" i="4" s="1"/>
  <c r="J44" i="4" s="1"/>
  <c r="U43" i="3"/>
  <c r="S43" i="3"/>
  <c r="R43" i="3"/>
  <c r="P43" i="3"/>
  <c r="K43" i="3"/>
  <c r="F43" i="3"/>
  <c r="C43" i="4" s="1"/>
  <c r="J43" i="4" s="1"/>
  <c r="U42" i="3"/>
  <c r="S42" i="3"/>
  <c r="R42" i="3"/>
  <c r="P42" i="3"/>
  <c r="K42" i="3"/>
  <c r="F42" i="3"/>
  <c r="C42" i="4" s="1"/>
  <c r="J42" i="4" s="1"/>
  <c r="U41" i="3"/>
  <c r="S41" i="3"/>
  <c r="R41" i="3"/>
  <c r="P41" i="3"/>
  <c r="K41" i="3"/>
  <c r="F41" i="3"/>
  <c r="C41" i="4" s="1"/>
  <c r="J41" i="4" s="1"/>
  <c r="U40" i="3"/>
  <c r="S40" i="3"/>
  <c r="R40" i="3"/>
  <c r="P40" i="3"/>
  <c r="K40" i="3"/>
  <c r="F40" i="3"/>
  <c r="C40" i="4" s="1"/>
  <c r="J40" i="4" s="1"/>
  <c r="U39" i="3"/>
  <c r="S39" i="3"/>
  <c r="R39" i="3"/>
  <c r="P39" i="3"/>
  <c r="K39" i="3"/>
  <c r="F39" i="3"/>
  <c r="C39" i="4" s="1"/>
  <c r="J39" i="4" s="1"/>
  <c r="U38" i="3"/>
  <c r="S38" i="3"/>
  <c r="R38" i="3"/>
  <c r="P38" i="3"/>
  <c r="K38" i="3"/>
  <c r="F38" i="3"/>
  <c r="C38" i="4" s="1"/>
  <c r="U37" i="3"/>
  <c r="S37" i="3"/>
  <c r="R37" i="3"/>
  <c r="P37" i="3"/>
  <c r="K37" i="3"/>
  <c r="F37" i="3"/>
  <c r="C37" i="4" s="1"/>
  <c r="U36" i="3"/>
  <c r="S36" i="3"/>
  <c r="R36" i="3"/>
  <c r="P36" i="3"/>
  <c r="K36" i="3"/>
  <c r="F36" i="3"/>
  <c r="C36" i="4" s="1"/>
  <c r="J36" i="4" s="1"/>
  <c r="U35" i="3"/>
  <c r="S35" i="3"/>
  <c r="R35" i="3"/>
  <c r="P35" i="3"/>
  <c r="K35" i="3"/>
  <c r="K46" i="3" s="1"/>
  <c r="F35" i="3"/>
  <c r="C35" i="4" s="1"/>
  <c r="J35" i="4" s="1"/>
  <c r="U34" i="3"/>
  <c r="S34" i="3"/>
  <c r="R34" i="3"/>
  <c r="P34" i="3"/>
  <c r="F34" i="3"/>
  <c r="L34" i="3" s="1"/>
  <c r="I32" i="3"/>
  <c r="H32" i="3"/>
  <c r="U31" i="3"/>
  <c r="S31" i="3"/>
  <c r="R31" i="3"/>
  <c r="P31" i="3"/>
  <c r="K31" i="3"/>
  <c r="F31" i="3"/>
  <c r="C31" i="4" s="1"/>
  <c r="J31" i="4" s="1"/>
  <c r="U30" i="3"/>
  <c r="S30" i="3"/>
  <c r="R30" i="3"/>
  <c r="P30" i="3"/>
  <c r="K30" i="3"/>
  <c r="F30" i="3"/>
  <c r="C30" i="4" s="1"/>
  <c r="J30" i="4" s="1"/>
  <c r="U29" i="3"/>
  <c r="S29" i="3"/>
  <c r="R29" i="3"/>
  <c r="P29" i="3"/>
  <c r="K29" i="3"/>
  <c r="F29" i="3"/>
  <c r="C29" i="4" s="1"/>
  <c r="U28" i="3"/>
  <c r="S28" i="3"/>
  <c r="R28" i="3"/>
  <c r="P28" i="3"/>
  <c r="F28" i="3"/>
  <c r="C28" i="4" s="1"/>
  <c r="S22" i="3"/>
  <c r="R22" i="3"/>
  <c r="P22" i="3"/>
  <c r="K22" i="3"/>
  <c r="F22" i="3"/>
  <c r="C22" i="4" s="1"/>
  <c r="I20" i="3"/>
  <c r="U19" i="3"/>
  <c r="S19" i="3"/>
  <c r="R19" i="3"/>
  <c r="P19" i="3"/>
  <c r="K19" i="3"/>
  <c r="F19" i="3"/>
  <c r="C19" i="4" s="1"/>
  <c r="J19" i="4" s="1"/>
  <c r="U18" i="3"/>
  <c r="S18" i="3"/>
  <c r="R18" i="3"/>
  <c r="P18" i="3"/>
  <c r="K18" i="3"/>
  <c r="F18" i="3"/>
  <c r="C18" i="4" s="1"/>
  <c r="J18" i="4" s="1"/>
  <c r="P17" i="3"/>
  <c r="U16" i="3"/>
  <c r="S16" i="3"/>
  <c r="R16" i="3"/>
  <c r="P16" i="3"/>
  <c r="K16" i="3"/>
  <c r="F16" i="3"/>
  <c r="C16" i="4" s="1"/>
  <c r="J16" i="4" s="1"/>
  <c r="U15" i="3"/>
  <c r="S15" i="3"/>
  <c r="R15" i="3"/>
  <c r="P15" i="3"/>
  <c r="K15" i="3"/>
  <c r="F15" i="3"/>
  <c r="C15" i="4" s="1"/>
  <c r="J15" i="4" s="1"/>
  <c r="P14" i="3"/>
  <c r="U13" i="3"/>
  <c r="S13" i="3"/>
  <c r="R13" i="3"/>
  <c r="P13" i="3"/>
  <c r="K13" i="3"/>
  <c r="F13" i="3"/>
  <c r="C13" i="4" s="1"/>
  <c r="J13" i="4" s="1"/>
  <c r="U12" i="3"/>
  <c r="S12" i="3"/>
  <c r="R12" i="3"/>
  <c r="P12" i="3"/>
  <c r="K12" i="3"/>
  <c r="F12" i="3"/>
  <c r="C12" i="4" s="1"/>
  <c r="J12" i="4" s="1"/>
  <c r="U11" i="3"/>
  <c r="S11" i="3"/>
  <c r="R11" i="3"/>
  <c r="P11" i="3"/>
  <c r="K11" i="3"/>
  <c r="F11" i="3"/>
  <c r="C11" i="4" s="1"/>
  <c r="J11" i="4" s="1"/>
  <c r="U10" i="3"/>
  <c r="S10" i="3"/>
  <c r="R10" i="3"/>
  <c r="P10" i="3"/>
  <c r="K10" i="3"/>
  <c r="F10" i="3"/>
  <c r="C10" i="4" s="1"/>
  <c r="J10" i="4" s="1"/>
  <c r="U9" i="3"/>
  <c r="S9" i="3"/>
  <c r="R9" i="3"/>
  <c r="P9" i="3"/>
  <c r="K9" i="3"/>
  <c r="F9" i="3"/>
  <c r="V8" i="3"/>
  <c r="V20" i="3" s="1"/>
  <c r="U8" i="3"/>
  <c r="R8" i="3"/>
  <c r="P8" i="3"/>
  <c r="K8" i="3"/>
  <c r="F8" i="3"/>
  <c r="C8" i="4" s="1"/>
  <c r="P7" i="3"/>
  <c r="V5" i="3"/>
  <c r="U5" i="3"/>
  <c r="R4" i="3"/>
  <c r="R3" i="3"/>
  <c r="R2" i="3"/>
  <c r="C32" i="2"/>
  <c r="F33" i="2" s="1"/>
  <c r="B32" i="2"/>
  <c r="F26" i="2"/>
  <c r="F17" i="2"/>
  <c r="E17" i="2"/>
  <c r="E27" i="2" s="1"/>
  <c r="E32" i="2" s="1"/>
  <c r="F27" i="2"/>
  <c r="F32" i="2"/>
  <c r="C33" i="2" s="1"/>
  <c r="I47" i="4" l="1"/>
  <c r="I49" i="4" s="1"/>
  <c r="J57" i="4"/>
  <c r="J22" i="4"/>
  <c r="J29" i="4"/>
  <c r="J60" i="4"/>
  <c r="J59" i="4"/>
  <c r="J56" i="4"/>
  <c r="J38" i="4"/>
  <c r="J37" i="4"/>
  <c r="J45" i="4"/>
  <c r="T24" i="3"/>
  <c r="J17" i="4"/>
  <c r="J55" i="4"/>
  <c r="V47" i="3"/>
  <c r="V49" i="3" s="1"/>
  <c r="T35" i="3"/>
  <c r="L25" i="3"/>
  <c r="X36" i="3"/>
  <c r="X38" i="3"/>
  <c r="X44" i="3"/>
  <c r="L15" i="3"/>
  <c r="T28" i="3"/>
  <c r="H47" i="3"/>
  <c r="H49" i="3" s="1"/>
  <c r="H62" i="3" s="1"/>
  <c r="T25" i="3"/>
  <c r="C61" i="4"/>
  <c r="E56" i="3"/>
  <c r="X48" i="3"/>
  <c r="Y48" i="3" s="1"/>
  <c r="U46" i="3"/>
  <c r="X41" i="3"/>
  <c r="L36" i="3"/>
  <c r="T36" i="3"/>
  <c r="L38" i="3"/>
  <c r="T38" i="3"/>
  <c r="L40" i="3"/>
  <c r="T40" i="3"/>
  <c r="L42" i="3"/>
  <c r="T42" i="3"/>
  <c r="L44" i="3"/>
  <c r="T44" i="3"/>
  <c r="T34" i="3"/>
  <c r="X28" i="3"/>
  <c r="L30" i="3"/>
  <c r="T30" i="3"/>
  <c r="L19" i="3"/>
  <c r="T16" i="3"/>
  <c r="L9" i="3"/>
  <c r="T10" i="3"/>
  <c r="T9" i="3"/>
  <c r="T11" i="3"/>
  <c r="T13" i="3"/>
  <c r="L41" i="3"/>
  <c r="L37" i="3"/>
  <c r="L39" i="3"/>
  <c r="T12" i="3"/>
  <c r="T15" i="3"/>
  <c r="L18" i="3"/>
  <c r="L29" i="3"/>
  <c r="L31" i="3"/>
  <c r="L35" i="3"/>
  <c r="T37" i="3"/>
  <c r="T39" i="3"/>
  <c r="X39" i="3"/>
  <c r="T41" i="3"/>
  <c r="L43" i="3"/>
  <c r="T43" i="3"/>
  <c r="L45" i="3"/>
  <c r="T45" i="3"/>
  <c r="J53" i="4"/>
  <c r="X24" i="3"/>
  <c r="Y24" i="3" s="1"/>
  <c r="T60" i="3"/>
  <c r="S57" i="3" s="1"/>
  <c r="X25" i="3"/>
  <c r="L11" i="3"/>
  <c r="L12" i="3"/>
  <c r="L13" i="3"/>
  <c r="C34" i="4"/>
  <c r="J34" i="4" s="1"/>
  <c r="F46" i="3"/>
  <c r="X59" i="3"/>
  <c r="Y59" i="3" s="1"/>
  <c r="T23" i="3"/>
  <c r="F32" i="3"/>
  <c r="X55" i="3"/>
  <c r="Y55" i="3" s="1"/>
  <c r="L16" i="3"/>
  <c r="K26" i="3"/>
  <c r="X22" i="3"/>
  <c r="I47" i="3"/>
  <c r="I49" i="3" s="1"/>
  <c r="I62" i="3" s="1"/>
  <c r="X35" i="3"/>
  <c r="X34" i="3"/>
  <c r="Y34" i="3" s="1"/>
  <c r="X29" i="3"/>
  <c r="X30" i="3"/>
  <c r="U32" i="3"/>
  <c r="X31" i="3"/>
  <c r="K32" i="3"/>
  <c r="L28" i="3"/>
  <c r="U26" i="3"/>
  <c r="L22" i="3"/>
  <c r="T22" i="3"/>
  <c r="J25" i="4"/>
  <c r="J26" i="4" s="1"/>
  <c r="C26" i="4"/>
  <c r="B33" i="2"/>
  <c r="E33" i="2"/>
  <c r="C32" i="4"/>
  <c r="J28" i="4"/>
  <c r="J32" i="4" s="1"/>
  <c r="X37" i="3"/>
  <c r="X40" i="3"/>
  <c r="X43" i="3"/>
  <c r="X45" i="3"/>
  <c r="X54" i="3"/>
  <c r="Y54" i="3" s="1"/>
  <c r="X58" i="3"/>
  <c r="Y58" i="3" s="1"/>
  <c r="L24" i="3"/>
  <c r="X10" i="3"/>
  <c r="X11" i="3"/>
  <c r="F26" i="3"/>
  <c r="L23" i="3"/>
  <c r="C9" i="4"/>
  <c r="J9" i="4" s="1"/>
  <c r="X23" i="3"/>
  <c r="K20" i="3"/>
  <c r="X16" i="3"/>
  <c r="T18" i="3"/>
  <c r="T19" i="3"/>
  <c r="T29" i="3"/>
  <c r="T31" i="3"/>
  <c r="K60" i="3"/>
  <c r="T8" i="3"/>
  <c r="U20" i="3"/>
  <c r="X15" i="3"/>
  <c r="X18" i="3"/>
  <c r="X19" i="3"/>
  <c r="X57" i="3"/>
  <c r="Y57" i="3" s="1"/>
  <c r="V60" i="3"/>
  <c r="X12" i="3"/>
  <c r="X13" i="3"/>
  <c r="X42" i="3"/>
  <c r="X9" i="3"/>
  <c r="X53" i="3"/>
  <c r="Y53" i="3" s="1"/>
  <c r="L53" i="3"/>
  <c r="L60" i="3" s="1"/>
  <c r="U60" i="3"/>
  <c r="X52" i="3"/>
  <c r="L10" i="3"/>
  <c r="X8" i="3"/>
  <c r="J8" i="4"/>
  <c r="F20" i="3"/>
  <c r="L8" i="3"/>
  <c r="Y43" i="3" l="1"/>
  <c r="S56" i="3"/>
  <c r="Y30" i="3"/>
  <c r="J61" i="4"/>
  <c r="J46" i="4"/>
  <c r="Y44" i="3"/>
  <c r="Y38" i="3"/>
  <c r="Y41" i="3"/>
  <c r="Y36" i="3"/>
  <c r="L26" i="3"/>
  <c r="S52" i="3"/>
  <c r="S54" i="3"/>
  <c r="Y42" i="3"/>
  <c r="Y40" i="3"/>
  <c r="Y35" i="3"/>
  <c r="Y10" i="3"/>
  <c r="F47" i="3"/>
  <c r="F49" i="3" s="1"/>
  <c r="Y12" i="3"/>
  <c r="Y25" i="3"/>
  <c r="Y28" i="3"/>
  <c r="S59" i="3"/>
  <c r="L46" i="3"/>
  <c r="L47" i="3" s="1"/>
  <c r="Y23" i="3"/>
  <c r="Y16" i="3"/>
  <c r="Y9" i="3"/>
  <c r="Y13" i="3"/>
  <c r="Y11" i="3"/>
  <c r="Y39" i="3"/>
  <c r="T46" i="3"/>
  <c r="Y37" i="3"/>
  <c r="C46" i="4"/>
  <c r="S55" i="3"/>
  <c r="S58" i="3"/>
  <c r="T32" i="3"/>
  <c r="S53" i="3"/>
  <c r="X26" i="3"/>
  <c r="Y15" i="3"/>
  <c r="Y45" i="3"/>
  <c r="L32" i="3"/>
  <c r="Y18" i="3"/>
  <c r="T20" i="3"/>
  <c r="U47" i="3"/>
  <c r="Y31" i="3"/>
  <c r="X32" i="3"/>
  <c r="Y22" i="3"/>
  <c r="K47" i="3"/>
  <c r="K49" i="3" s="1"/>
  <c r="K62" i="3" s="1"/>
  <c r="Y29" i="3"/>
  <c r="T26" i="3"/>
  <c r="X20" i="3"/>
  <c r="V62" i="3"/>
  <c r="X46" i="3"/>
  <c r="Y19" i="3"/>
  <c r="C20" i="4"/>
  <c r="J20" i="4"/>
  <c r="L20" i="3"/>
  <c r="Y8" i="3"/>
  <c r="Y52" i="3"/>
  <c r="Y60" i="3" s="1"/>
  <c r="X60" i="3"/>
  <c r="E55" i="3" l="1"/>
  <c r="E57" i="3"/>
  <c r="E54" i="3"/>
  <c r="E58" i="3"/>
  <c r="E59" i="3"/>
  <c r="F62" i="3"/>
  <c r="E53" i="3"/>
  <c r="E52" i="3"/>
  <c r="Y26" i="3"/>
  <c r="U49" i="3"/>
  <c r="U62" i="3" s="1"/>
  <c r="T47" i="3"/>
  <c r="T49" i="3" s="1"/>
  <c r="T62" i="3" s="1"/>
  <c r="S60" i="3"/>
  <c r="L49" i="3"/>
  <c r="L62" i="3" s="1"/>
  <c r="Y46" i="3"/>
  <c r="Y47" i="3" s="1"/>
  <c r="C47" i="4"/>
  <c r="J47" i="4" s="1"/>
  <c r="Y20" i="3"/>
  <c r="Y32" i="3"/>
  <c r="X47" i="3"/>
  <c r="X49" i="3" s="1"/>
  <c r="X62" i="3" s="1"/>
  <c r="E60" i="3" l="1"/>
  <c r="Y49" i="3"/>
  <c r="Y62" i="3" s="1"/>
  <c r="C49" i="4"/>
  <c r="F50" i="4" s="1"/>
  <c r="J49" i="4" l="1"/>
  <c r="I50" i="4"/>
  <c r="H50" i="4"/>
</calcChain>
</file>

<file path=xl/sharedStrings.xml><?xml version="1.0" encoding="utf-8"?>
<sst xmlns="http://schemas.openxmlformats.org/spreadsheetml/2006/main" count="391" uniqueCount="217">
  <si>
    <t>1.1</t>
  </si>
  <si>
    <t>1.1.1</t>
  </si>
  <si>
    <t>1.1.2</t>
  </si>
  <si>
    <t>1.2</t>
  </si>
  <si>
    <t>1.3</t>
  </si>
  <si>
    <t>Voyages/déplacements</t>
  </si>
  <si>
    <t>4.1</t>
  </si>
  <si>
    <t>4.2</t>
  </si>
  <si>
    <t>4.3</t>
  </si>
  <si>
    <t>2.1</t>
  </si>
  <si>
    <t>2.2</t>
  </si>
  <si>
    <t>Type unité</t>
  </si>
  <si>
    <t>Nombre unités</t>
  </si>
  <si>
    <t>1.2.1</t>
  </si>
  <si>
    <t>1.2.2</t>
  </si>
  <si>
    <t>par mois</t>
  </si>
  <si>
    <t>par jour</t>
  </si>
  <si>
    <t>Salaires et charges patronales</t>
  </si>
  <si>
    <t>1.3.1</t>
  </si>
  <si>
    <t>1.3.2</t>
  </si>
  <si>
    <t>Autres coûts</t>
  </si>
  <si>
    <t>Ressources humaines dédiées au projet</t>
  </si>
  <si>
    <t>par déplacement</t>
  </si>
  <si>
    <t>Vérification (total coûts directs et total ressources doivent être égales à zéro)</t>
  </si>
  <si>
    <t>TOTAL DES RESSOURCES</t>
  </si>
  <si>
    <t>Sous total 3 Matériel et fournitures</t>
  </si>
  <si>
    <t>4.4</t>
  </si>
  <si>
    <t>4.5</t>
  </si>
  <si>
    <t xml:space="preserve">Sous total  4 autres coûts </t>
  </si>
  <si>
    <t>TOTAL COUTS DIRECTS DU PROJET (1 à 5)</t>
  </si>
  <si>
    <t>3.1.1</t>
  </si>
  <si>
    <t>3.1.2</t>
  </si>
  <si>
    <t>3.2.1</t>
  </si>
  <si>
    <t>3.2.2</t>
  </si>
  <si>
    <t>!! Ne pas hésiter à insérer des lignes dans les sous-rubriques en fonction des besoins !!</t>
  </si>
  <si>
    <t>Nom de la personne responsable du budget :</t>
  </si>
  <si>
    <t>Titre du projet :</t>
  </si>
  <si>
    <t>Pourcentage</t>
  </si>
  <si>
    <r>
      <t>Liste des dépenses ou</t>
    </r>
    <r>
      <rPr>
        <b/>
        <sz val="9"/>
        <rFont val="Arial"/>
        <family val="2"/>
      </rPr>
      <t xml:space="preserve"> charges</t>
    </r>
  </si>
  <si>
    <t>Réalisé</t>
  </si>
  <si>
    <t>Prévu</t>
  </si>
  <si>
    <r>
      <t>Liste des recettes ou</t>
    </r>
    <r>
      <rPr>
        <b/>
        <sz val="9"/>
        <rFont val="Geneva"/>
        <family val="2"/>
      </rPr>
      <t xml:space="preserve"> produits</t>
    </r>
  </si>
  <si>
    <t>Achats de fournitures et matériels</t>
  </si>
  <si>
    <t>Recettes propres (ventes réalisées par l’association)</t>
  </si>
  <si>
    <r>
      <t>Achats de services </t>
    </r>
    <r>
      <rPr>
        <i/>
        <sz val="9"/>
        <color indexed="18"/>
        <rFont val="Arial"/>
        <family val="2"/>
      </rPr>
      <t>(à détailler):</t>
    </r>
  </si>
  <si>
    <r>
      <t xml:space="preserve">Subventions reçues, ou déjà promises : </t>
    </r>
    <r>
      <rPr>
        <i/>
        <sz val="9"/>
        <color indexed="18"/>
        <rFont val="Arial"/>
        <family val="2"/>
      </rPr>
      <t>(détailler et préciser les bailleurs)</t>
    </r>
    <r>
      <rPr>
        <sz val="9"/>
        <rFont val="Arial"/>
        <family val="2"/>
      </rPr>
      <t xml:space="preserve"> : </t>
    </r>
  </si>
  <si>
    <t>Déplacements, per diem</t>
  </si>
  <si>
    <t>Sous-total subv. acquises</t>
  </si>
  <si>
    <r>
      <t>Charges de personnel </t>
    </r>
    <r>
      <rPr>
        <i/>
        <sz val="9"/>
        <color indexed="18"/>
        <rFont val="Arial"/>
        <family val="2"/>
      </rPr>
      <t xml:space="preserve">(à détailler) </t>
    </r>
    <r>
      <rPr>
        <sz val="9"/>
        <rFont val="Arial"/>
        <family val="2"/>
      </rPr>
      <t>:</t>
    </r>
  </si>
  <si>
    <t>sous-traitants, consultants…</t>
  </si>
  <si>
    <t>Sous-total subv. demandées</t>
  </si>
  <si>
    <t>Total subventions</t>
  </si>
  <si>
    <t>Impôts et taxes</t>
  </si>
  <si>
    <t>Cotisations, dons</t>
  </si>
  <si>
    <t>Autres charges ou dépenses</t>
  </si>
  <si>
    <t>Autres produits (préciser)</t>
  </si>
  <si>
    <t>Charges financières (frais bancaires)</t>
  </si>
  <si>
    <t>Produits financiers (intérêts bancaires)</t>
  </si>
  <si>
    <t>Charges exceptionnelles</t>
  </si>
  <si>
    <t>Produits exceptionnels</t>
  </si>
  <si>
    <t>Total dépenses (ou charges)</t>
  </si>
  <si>
    <t>Total recettes (ou produits)</t>
  </si>
  <si>
    <t>Excédents</t>
  </si>
  <si>
    <t>Déficits</t>
  </si>
  <si>
    <t>Coût Unitaire</t>
  </si>
  <si>
    <r>
      <t>Attention</t>
    </r>
    <r>
      <rPr>
        <sz val="9"/>
        <color indexed="10"/>
        <rFont val="Arial"/>
        <family val="2"/>
      </rPr>
      <t xml:space="preserve"> : si vous inserez des lignes supplémentaires, pensez à recopier les formules de calcul !</t>
    </r>
  </si>
  <si>
    <t>Coût Unitaire euros</t>
  </si>
  <si>
    <t>Coût  total 
euros</t>
  </si>
  <si>
    <t>indiquer le poste salarié concerné</t>
  </si>
  <si>
    <t>indiquer l'activité correspondante</t>
  </si>
  <si>
    <t>Sous total 1 Ressources humaines du projet</t>
  </si>
  <si>
    <t>Sous total 2 voyages et déplacement</t>
  </si>
  <si>
    <t>Equipements (matériel et fournitures)</t>
  </si>
  <si>
    <t>indiquer les équipements prévus</t>
  </si>
  <si>
    <t>indiquer le type de fournitures prévus</t>
  </si>
  <si>
    <t>préciser le type (par ex. frais d'impression)</t>
  </si>
  <si>
    <t>par document</t>
  </si>
  <si>
    <t>préciser le type (par ex. location de salle)</t>
  </si>
  <si>
    <t>autre - à préciser</t>
  </si>
  <si>
    <t>PLAN DE FINANCEMENT du PROJET</t>
  </si>
  <si>
    <t>Demandé*</t>
  </si>
  <si>
    <t>Acquis*</t>
  </si>
  <si>
    <t>euros</t>
  </si>
  <si>
    <t>Total euros</t>
  </si>
  <si>
    <r>
      <t xml:space="preserve">!! Ne pas hésiter à insérer des lignes dans les sous-rubriques en fonction des besoins !!
</t>
    </r>
    <r>
      <rPr>
        <b/>
        <sz val="9"/>
        <color indexed="12"/>
        <rFont val="Arial"/>
        <family val="2"/>
      </rPr>
      <t>!! Attention, merci de ne pas effacer les formules dans les cellules bleues !!</t>
    </r>
  </si>
  <si>
    <t>* cocher la case correspondante</t>
  </si>
  <si>
    <r>
      <t xml:space="preserve">Ne pas remplir ce tableau en euros - il se complète automatiquement </t>
    </r>
    <r>
      <rPr>
        <sz val="9"/>
        <color indexed="12"/>
        <rFont val="Arial"/>
        <family val="2"/>
      </rPr>
      <t xml:space="preserve">
!! </t>
    </r>
    <r>
      <rPr>
        <b/>
        <sz val="9"/>
        <color indexed="12"/>
        <rFont val="Arial"/>
        <family val="2"/>
      </rPr>
      <t>Attention</t>
    </r>
    <r>
      <rPr>
        <sz val="9"/>
        <color indexed="12"/>
        <rFont val="Arial"/>
        <family val="2"/>
      </rPr>
      <t xml:space="preserve"> : ne pas effacer les formules dans les cellules !! </t>
    </r>
  </si>
  <si>
    <r>
      <t>Dépenses liées au projet</t>
    </r>
    <r>
      <rPr>
        <b/>
        <sz val="9"/>
        <color indexed="16"/>
        <rFont val="Arial"/>
        <family val="2"/>
      </rPr>
      <t xml:space="preserve">
</t>
    </r>
    <r>
      <rPr>
        <sz val="9"/>
        <color indexed="16"/>
        <rFont val="Arial"/>
        <family val="2"/>
      </rPr>
      <t>Recommandations</t>
    </r>
  </si>
  <si>
    <t>!! Attention, merci de ne pas effacer les formules dans les cellules bleues !!</t>
  </si>
  <si>
    <t>Nom du demandeur :</t>
  </si>
  <si>
    <t>Total</t>
  </si>
  <si>
    <t>Ecart</t>
  </si>
  <si>
    <t>Subvention demandée à la Fondation de France</t>
  </si>
  <si>
    <t xml:space="preserve">Sous total  5 coûts administratifs </t>
  </si>
  <si>
    <t>Part 2022</t>
  </si>
  <si>
    <t>DEPENSES REALISEES POUR LE PROJET</t>
  </si>
  <si>
    <t>DEPENSES PREVUES POUR LE PROJET</t>
  </si>
  <si>
    <t>Budget prévisionnel du projet :
Dépenses prévues</t>
  </si>
  <si>
    <r>
      <t xml:space="preserve">Date du </t>
    </r>
    <r>
      <rPr>
        <b/>
        <sz val="9"/>
        <rFont val="Arial"/>
        <family val="2"/>
      </rPr>
      <t>budget prévisionnel</t>
    </r>
    <r>
      <rPr>
        <sz val="9"/>
        <rFont val="Arial"/>
        <family val="2"/>
      </rPr>
      <t xml:space="preserve"> &gt;</t>
    </r>
  </si>
  <si>
    <t>Ressources des activités (ventes…)</t>
  </si>
  <si>
    <t>Ressources propres de l'association (cotisations…)</t>
  </si>
  <si>
    <t>Subvention (remplacer par le nom du bailleur) :</t>
  </si>
  <si>
    <t>Autres ressources (à préciser) :</t>
  </si>
  <si>
    <t>X</t>
  </si>
  <si>
    <t>CADRE LOGIQUE DU PROJET</t>
  </si>
  <si>
    <t>Objectifs du projet</t>
  </si>
  <si>
    <t>Activités mises en œuvre</t>
  </si>
  <si>
    <t>Résultats attendus*</t>
  </si>
  <si>
    <t xml:space="preserve">Indicateurs**
Repères quantitatifs et qualitatifs </t>
  </si>
  <si>
    <t>Outils ***
Moyens de collecte des informations</t>
  </si>
  <si>
    <t>Colonne de contrôle</t>
  </si>
  <si>
    <t>Nom de l'association demandeuse &gt;</t>
  </si>
  <si>
    <t>Titre du projet &gt;</t>
  </si>
  <si>
    <t>Durée prévue pour le projet (en mois) :</t>
  </si>
  <si>
    <t>de… 
à …</t>
  </si>
  <si>
    <t>Subvention obtenue de la Fondation de France</t>
  </si>
  <si>
    <t>1.1.3</t>
  </si>
  <si>
    <t>1.1.4</t>
  </si>
  <si>
    <t>1.1.5</t>
  </si>
  <si>
    <t>1.1.6</t>
  </si>
  <si>
    <t>4.6</t>
  </si>
  <si>
    <t>4.7</t>
  </si>
  <si>
    <t>4.8</t>
  </si>
  <si>
    <t>4.9</t>
  </si>
  <si>
    <t>4.10</t>
  </si>
  <si>
    <t>4.11</t>
  </si>
  <si>
    <t>4.12</t>
  </si>
  <si>
    <t>TOTAL COUTS DIRECTS DU PROJET (1 à 4)</t>
  </si>
  <si>
    <t>TOTAL COUTS DU PROJET (1 à 5)</t>
  </si>
  <si>
    <t>Sous total  5 coûts administratifs (forfaits)</t>
  </si>
  <si>
    <t>Indemnisation des bénévoles</t>
  </si>
  <si>
    <t>Frais de déplacement / hébergement</t>
  </si>
  <si>
    <t>par jour ou réunion</t>
  </si>
  <si>
    <t>2.3</t>
  </si>
  <si>
    <r>
      <t xml:space="preserve">Prestataires externes </t>
    </r>
    <r>
      <rPr>
        <sz val="9.5"/>
        <rFont val="Arial"/>
        <family val="2"/>
      </rPr>
      <t>(formateurs, animateurs…)</t>
    </r>
  </si>
  <si>
    <t>indiquer la fonction du consultant</t>
  </si>
  <si>
    <t>Notes ou commentaires éventuels</t>
  </si>
  <si>
    <t>Conversion automatique du budget prévisionnel du projet en euros dans les tableaux à droite &gt; 
NE PAS REMPLIR NI MODIFIER</t>
  </si>
  <si>
    <t>Date :</t>
  </si>
  <si>
    <t>Début :</t>
  </si>
  <si>
    <t>Fin :</t>
  </si>
  <si>
    <t>Nom et acronyme de l'organisme :</t>
  </si>
  <si>
    <t>Période prévue de mise en œuvre du projet</t>
  </si>
  <si>
    <t>Nom de l'association :</t>
  </si>
  <si>
    <r>
      <t xml:space="preserve">Subventions demandées pour 2020, mais non confirmées : </t>
    </r>
    <r>
      <rPr>
        <i/>
        <sz val="9"/>
        <color indexed="18"/>
        <rFont val="Arial"/>
        <family val="2"/>
      </rPr>
      <t>(détailler et préciser les bailleurs</t>
    </r>
    <r>
      <rPr>
        <i/>
        <sz val="8"/>
        <color indexed="18"/>
        <rFont val="Arial"/>
        <family val="2"/>
      </rPr>
      <t>)</t>
    </r>
    <r>
      <rPr>
        <sz val="9"/>
        <rFont val="Arial"/>
        <family val="2"/>
      </rPr>
      <t> </t>
    </r>
  </si>
  <si>
    <t>Loyer</t>
  </si>
  <si>
    <t>Energie (électricité, gaz)</t>
  </si>
  <si>
    <t>Entretien</t>
  </si>
  <si>
    <t>direction</t>
  </si>
  <si>
    <t>secrétariat, comptabilité</t>
  </si>
  <si>
    <t>animateurs</t>
  </si>
  <si>
    <t xml:space="preserve"> …</t>
  </si>
  <si>
    <t>Part 2023</t>
  </si>
  <si>
    <r>
      <t xml:space="preserve">Autofinancement </t>
    </r>
    <r>
      <rPr>
        <i/>
        <sz val="9"/>
        <rFont val="Arial"/>
        <family val="2"/>
      </rPr>
      <t>(fonds propres apportés par le porteur du projet, participation des usagers, ventes de biens ou services, cotisations, dons individuels…)</t>
    </r>
  </si>
  <si>
    <r>
      <t xml:space="preserve">Apports en nature </t>
    </r>
    <r>
      <rPr>
        <i/>
        <sz val="9"/>
        <rFont val="Arial"/>
        <family val="2"/>
      </rPr>
      <t>Préciser de quel type d’apport il s’agit (mise à disposition gratuite d’un local, dons d’équipement, de marchandises, services, temps de travail bénévole…) et estimer le montant que cela représente</t>
    </r>
  </si>
  <si>
    <t>maximum 10 % du total des coûts directs du projet</t>
  </si>
  <si>
    <t>2.4</t>
  </si>
  <si>
    <t>unité</t>
  </si>
  <si>
    <t>par ex : document</t>
  </si>
  <si>
    <t>par ex : jour</t>
  </si>
  <si>
    <t>préciser</t>
  </si>
  <si>
    <t>Date du rapport d'avancement :</t>
  </si>
  <si>
    <t>Date du rapport final :</t>
  </si>
  <si>
    <t>Montant reçu</t>
  </si>
  <si>
    <t>Explications ou commentaires éventuels</t>
  </si>
  <si>
    <t>Détail des ressources obtenues - période du Rapport d'avancement</t>
  </si>
  <si>
    <t>Détail des ressources obtenues - péride du rapport final</t>
  </si>
  <si>
    <t>Pourcentage dépensé sur la période du Rapport d'avancement</t>
  </si>
  <si>
    <t>Pourcentage dépensé sur la période du Rapport final</t>
  </si>
  <si>
    <t>Date de début du projet  :</t>
  </si>
  <si>
    <t>Date de fin du projet :</t>
  </si>
  <si>
    <t>à renseigner</t>
  </si>
  <si>
    <t>Période de mise en œuvre du projet</t>
  </si>
  <si>
    <t>Activités mises en œuvre T1 (début du projet &gt; RA)*</t>
  </si>
  <si>
    <t>Activités mises en œuvre T2 
(RA &gt; RF)**</t>
  </si>
  <si>
    <t>Résultats attendus</t>
  </si>
  <si>
    <t>Résultats intermédiaires T1 
(début du projet &gt; RA)*</t>
  </si>
  <si>
    <t>Résultats finaux T2 
(RA &gt; RF)**</t>
  </si>
  <si>
    <t xml:space="preserve">Indicateurs
Repères quantitatifs et qualitatifs </t>
  </si>
  <si>
    <t>Indicateurs T2 
(RA &gt; RF)**</t>
  </si>
  <si>
    <t>Indicateurs T1
(début du projet &gt; RA)*</t>
  </si>
  <si>
    <t xml:space="preserve">Les cellules grisées sont renseignées automatiquement à partir de votre Cadre Logique initial validé - merci de ne pas modifier ces informations. </t>
  </si>
  <si>
    <t>Les colonnes ci-dessous sont à renseigner en fonction du rapport rendu :</t>
  </si>
  <si>
    <t>*T1 : la période entre le démarrage de votre projet et l'envoi du Rapport d'avancement</t>
  </si>
  <si>
    <t>** T2 : la période entre l'envoi du rapport d'avancement et la fin du projet</t>
  </si>
  <si>
    <r>
      <t xml:space="preserve">Objectifs révisés (à compléter </t>
    </r>
    <r>
      <rPr>
        <b/>
        <u/>
        <sz val="16"/>
        <color rgb="FFFF0000"/>
        <rFont val="Calibri"/>
        <family val="2"/>
      </rPr>
      <t>si nécessaire lors du RA et/ou du RF)</t>
    </r>
  </si>
  <si>
    <t xml:space="preserve">Les cellules grisées sont renseignées automatiquement - merci de ne pas modifier ces informations. </t>
  </si>
  <si>
    <t>Détail des dépenses 
Rapport d'avancement*</t>
  </si>
  <si>
    <t>Détail des dépenses
Rapport Final**</t>
  </si>
  <si>
    <t>Montant dépensé*</t>
  </si>
  <si>
    <t>Montant dépensé**</t>
  </si>
  <si>
    <t>Les colonnes sont à renseigner en fonction du rapport rendu :</t>
  </si>
  <si>
    <t>SUIVI BUDGETAIRE DU PROJET</t>
  </si>
  <si>
    <t>Nom de l'association porteuse :</t>
  </si>
  <si>
    <t>DEPENSES PREVISIONNELLES DU PROJET</t>
  </si>
  <si>
    <t>Date du rapport 
final :</t>
  </si>
  <si>
    <t>Ecart 
(solde disponible)</t>
  </si>
  <si>
    <t>Total des dépenses depuis le début du projet</t>
  </si>
  <si>
    <t>Activités prévues</t>
  </si>
  <si>
    <t xml:space="preserve">Coût  total 
Dinars </t>
  </si>
  <si>
    <t>Financement total 
prévu en Dinars</t>
  </si>
  <si>
    <t>(en Dinars)</t>
  </si>
  <si>
    <t>Taux de change TND - Euro &gt;</t>
  </si>
  <si>
    <r>
      <t>COMPTE DE RESULTAT 2021 (ou 2020) et BUDGET 2022 de l'association</t>
    </r>
    <r>
      <rPr>
        <b/>
        <sz val="8"/>
        <rFont val="Verdana"/>
        <family val="2"/>
      </rPr>
      <t xml:space="preserve"> </t>
    </r>
    <r>
      <rPr>
        <sz val="8"/>
        <rFont val="Verdana"/>
        <family val="2"/>
      </rPr>
      <t>(y compris le projet faisant l'objet de la demande)</t>
    </r>
  </si>
  <si>
    <r>
      <t>2021 (ou 2020</t>
    </r>
    <r>
      <rPr>
        <b/>
        <sz val="9"/>
        <color indexed="18"/>
        <rFont val="Arial"/>
        <family val="2"/>
      </rPr>
      <t>*</t>
    </r>
    <r>
      <rPr>
        <b/>
        <sz val="9"/>
        <rFont val="Arial"/>
        <family val="2"/>
      </rPr>
      <t>)</t>
    </r>
  </si>
  <si>
    <r>
      <t>2022</t>
    </r>
    <r>
      <rPr>
        <b/>
        <sz val="9"/>
        <color indexed="18"/>
        <rFont val="Arial"/>
        <family val="2"/>
      </rPr>
      <t>**</t>
    </r>
  </si>
  <si>
    <t>** colonne 2022 : budget prévisionnel de votre organisme, incluant les charges et les produits de l’action présentée dans ce dossier ; merci de veiller à la cohérence des montants et de vérifier les totaux !</t>
  </si>
  <si>
    <t>Part 2024</t>
  </si>
  <si>
    <t>Total 3 années euros</t>
  </si>
  <si>
    <t>Total 3 années</t>
  </si>
  <si>
    <r>
      <t xml:space="preserve">Ecart </t>
    </r>
    <r>
      <rPr>
        <sz val="9.5"/>
        <color indexed="12"/>
        <rFont val="Arial"/>
        <family val="2"/>
      </rPr>
      <t xml:space="preserve">
(colonne F-K)
doit être égal à 0</t>
    </r>
  </si>
  <si>
    <r>
      <t xml:space="preserve">Ecart </t>
    </r>
    <r>
      <rPr>
        <sz val="9.5"/>
        <color indexed="16"/>
        <rFont val="Arial"/>
        <family val="2"/>
      </rPr>
      <t xml:space="preserve">
(colonne T-X)
doit être égal à 0</t>
    </r>
  </si>
  <si>
    <t>Répartir la part prévue du budget total pour
2022, 2023 et 2024 (le cas échéant)</t>
  </si>
  <si>
    <t>Objectifs 1:</t>
  </si>
  <si>
    <t>Objectifs 2:</t>
  </si>
  <si>
    <t>Objectif 3:</t>
  </si>
  <si>
    <t xml:space="preserve">* si le compte de résultat 2021 a été validé par l'Assemblée Générale ou par un commissaire aux comptes, merci de le faire figurer ici, sinon faites figurer le compte de résultat 2020.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</si>
</sst>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&quot;€&quot;_-;\-* #,##0\ &quot;€&quot;_-;_-* &quot;-&quot;??\ &quot;€&quot;_-;_-@_-"/>
    <numFmt numFmtId="166" formatCode="#,##0\ &quot;€&quot;"/>
    <numFmt numFmtId="167" formatCode="#,##0\ [$USD]"/>
    <numFmt numFmtId="168" formatCode="_-* #,##0\ [$MAD]_-;\-* #,##0\ [$MAD]_-;_-* &quot;-&quot;\ [$MAD]_-;_-@_-"/>
    <numFmt numFmtId="169" formatCode="_-* #,##0.0000\ [$MAD]_-;\-* #,##0.0000\ [$MAD]_-;_-* &quot;-&quot;\ [$MAD]_-;_-@_-"/>
    <numFmt numFmtId="170" formatCode="[$-40C]mmmm\-yy;@"/>
    <numFmt numFmtId="171" formatCode="[$-F800]dddd\,\ mmmm\ dd\,\ yyyy"/>
    <numFmt numFmtId="172" formatCode="_-* #,##0.00\ [$MAD]_-;\-* #,##0.00\ [$MAD]_-;_-* &quot;-&quot;??\ [$MAD]_-;_-@_-"/>
    <numFmt numFmtId="173" formatCode="#,##0.00\ [$TND]"/>
    <numFmt numFmtId="174" formatCode="_ * #,##0.00_)\ [$TND]_ ;_ * \(#,##0.00\)\ [$TND]_ ;_ * &quot;-&quot;??_)\ [$TND]_ ;_ @_ "/>
    <numFmt numFmtId="175" formatCode="_-* #,##0\ [$TND]_-;\-* #,##0\ [$TND]_-;_-* &quot;-&quot;\ [$TND]_-;_-@_-"/>
    <numFmt numFmtId="176" formatCode="_-* #,##0.00\ [$TND]_-;\-* #,##0.00\ [$TND]_-;_-* &quot;-&quot;??\ [$TND]_-;_-@_-"/>
    <numFmt numFmtId="177" formatCode="#,##0.00\ &quot;€&quot;"/>
    <numFmt numFmtId="178" formatCode="_ * #,##0.000_)\ [$TND]_ ;_ * \(#,##0.000\)\ [$TND]_ ;_ * &quot;-&quot;??_)\ [$TND]_ ;_ @_ "/>
  </numFmts>
  <fonts count="86">
    <font>
      <sz val="9"/>
      <name val="Verdana"/>
    </font>
    <font>
      <sz val="9"/>
      <name val="Verdana"/>
      <family val="2"/>
    </font>
    <font>
      <sz val="8"/>
      <name val="Verdana"/>
      <family val="2"/>
    </font>
    <font>
      <sz val="9"/>
      <name val="Arial"/>
      <family val="2"/>
    </font>
    <font>
      <b/>
      <sz val="9"/>
      <name val="Arial"/>
      <family val="2"/>
    </font>
    <font>
      <b/>
      <sz val="9.5"/>
      <name val="Arial"/>
      <family val="2"/>
    </font>
    <font>
      <sz val="9.5"/>
      <name val="Arial"/>
      <family val="2"/>
    </font>
    <font>
      <b/>
      <sz val="9"/>
      <color indexed="10"/>
      <name val="Arial"/>
      <family val="2"/>
    </font>
    <font>
      <b/>
      <sz val="9"/>
      <color indexed="18"/>
      <name val="Arial"/>
      <family val="2"/>
    </font>
    <font>
      <b/>
      <sz val="9"/>
      <name val="Geneva"/>
      <family val="2"/>
    </font>
    <font>
      <sz val="9"/>
      <name val="Geneva"/>
      <family val="2"/>
    </font>
    <font>
      <i/>
      <sz val="9"/>
      <color indexed="18"/>
      <name val="Arial"/>
      <family val="2"/>
    </font>
    <font>
      <i/>
      <sz val="8"/>
      <color indexed="18"/>
      <name val="Arial"/>
      <family val="2"/>
    </font>
    <font>
      <b/>
      <sz val="9"/>
      <name val="Verdana"/>
      <family val="2"/>
    </font>
    <font>
      <b/>
      <sz val="8"/>
      <name val="Verdana"/>
      <family val="2"/>
    </font>
    <font>
      <sz val="9"/>
      <color indexed="12"/>
      <name val="Arial"/>
      <family val="2"/>
    </font>
    <font>
      <sz val="9"/>
      <color indexed="10"/>
      <name val="Arial"/>
      <family val="2"/>
    </font>
    <font>
      <b/>
      <sz val="11"/>
      <name val="Arial"/>
      <family val="2"/>
    </font>
    <font>
      <b/>
      <sz val="9"/>
      <color indexed="12"/>
      <name val="Arial"/>
      <family val="2"/>
    </font>
    <font>
      <b/>
      <sz val="9.5"/>
      <color indexed="12"/>
      <name val="Arial"/>
      <family val="2"/>
    </font>
    <font>
      <sz val="9.5"/>
      <color indexed="12"/>
      <name val="Arial"/>
      <family val="2"/>
    </font>
    <font>
      <b/>
      <i/>
      <sz val="9.5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Verdana"/>
      <family val="2"/>
    </font>
    <font>
      <b/>
      <sz val="12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sz val="9"/>
      <color indexed="16"/>
      <name val="Arial"/>
      <family val="2"/>
    </font>
    <font>
      <b/>
      <sz val="11"/>
      <color indexed="16"/>
      <name val="Arial"/>
      <family val="2"/>
    </font>
    <font>
      <b/>
      <sz val="9"/>
      <color indexed="16"/>
      <name val="Arial"/>
      <family val="2"/>
    </font>
    <font>
      <b/>
      <sz val="9.5"/>
      <color indexed="16"/>
      <name val="Arial"/>
      <family val="2"/>
    </font>
    <font>
      <sz val="9.5"/>
      <color indexed="16"/>
      <name val="Arial"/>
      <family val="2"/>
    </font>
    <font>
      <b/>
      <i/>
      <sz val="9.5"/>
      <color indexed="16"/>
      <name val="Arial"/>
      <family val="2"/>
    </font>
    <font>
      <sz val="8"/>
      <color indexed="16"/>
      <name val="Arial"/>
      <family val="2"/>
    </font>
    <font>
      <b/>
      <sz val="9"/>
      <color indexed="8"/>
      <name val="Arial"/>
      <family val="2"/>
    </font>
    <font>
      <b/>
      <sz val="10.5"/>
      <color indexed="16"/>
      <name val="Arial"/>
      <family val="2"/>
    </font>
    <font>
      <b/>
      <sz val="10.5"/>
      <color indexed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16"/>
      <name val="Arial"/>
      <family val="2"/>
    </font>
    <font>
      <b/>
      <i/>
      <sz val="10.5"/>
      <color indexed="16"/>
      <name val="Arial"/>
      <family val="2"/>
    </font>
    <font>
      <sz val="10.5"/>
      <name val="Verdana"/>
      <family val="2"/>
    </font>
    <font>
      <sz val="9.5"/>
      <color theme="6" tint="-0.249977111117893"/>
      <name val="Arial"/>
      <family val="2"/>
    </font>
    <font>
      <b/>
      <i/>
      <sz val="9.5"/>
      <color theme="6" tint="-0.249977111117893"/>
      <name val="Arial"/>
      <family val="2"/>
    </font>
    <font>
      <b/>
      <sz val="9.5"/>
      <color theme="6" tint="-0.249977111117893"/>
      <name val="Arial"/>
      <family val="2"/>
    </font>
    <font>
      <b/>
      <sz val="10"/>
      <color theme="6" tint="-0.249977111117893"/>
      <name val="Arial"/>
      <family val="2"/>
    </font>
    <font>
      <b/>
      <sz val="11"/>
      <color theme="6" tint="-0.499984740745262"/>
      <name val="Arial"/>
      <family val="2"/>
    </font>
    <font>
      <b/>
      <sz val="11"/>
      <color theme="6" tint="-0.499984740745262"/>
      <name val="Verdana"/>
      <family val="2"/>
    </font>
    <font>
      <b/>
      <sz val="9"/>
      <color rgb="FF3333FF"/>
      <name val="Arial"/>
      <family val="2"/>
    </font>
    <font>
      <sz val="16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4"/>
      <color theme="1"/>
      <name val="Calibri"/>
      <family val="2"/>
    </font>
    <font>
      <sz val="9"/>
      <color theme="9" tint="-0.499984740745262"/>
      <name val="Arial"/>
      <family val="2"/>
    </font>
    <font>
      <sz val="9"/>
      <color theme="6" tint="-0.499984740745262"/>
      <name val="Arial"/>
      <family val="2"/>
    </font>
    <font>
      <b/>
      <sz val="10"/>
      <color rgb="FF3333FF"/>
      <name val="Arial"/>
      <family val="2"/>
    </font>
    <font>
      <b/>
      <sz val="9"/>
      <color theme="6" tint="-0.499984740745262"/>
      <name val="Verdana"/>
      <family val="2"/>
    </font>
    <font>
      <b/>
      <sz val="9"/>
      <color theme="5" tint="-0.249977111117893"/>
      <name val="Verdana"/>
      <family val="2"/>
    </font>
    <font>
      <b/>
      <sz val="16"/>
      <name val="Calibri"/>
      <family val="2"/>
      <scheme val="minor"/>
    </font>
    <font>
      <b/>
      <sz val="16"/>
      <color theme="1"/>
      <name val="Calibri"/>
      <family val="2"/>
    </font>
    <font>
      <i/>
      <sz val="9"/>
      <name val="Arial"/>
      <family val="2"/>
    </font>
    <font>
      <sz val="16"/>
      <color rgb="FFFF0000"/>
      <name val="Calibri"/>
      <family val="2"/>
      <scheme val="minor"/>
    </font>
    <font>
      <sz val="16"/>
      <name val="Verdana"/>
      <family val="2"/>
    </font>
    <font>
      <b/>
      <sz val="18"/>
      <color theme="1"/>
      <name val="Calibri"/>
      <family val="2"/>
    </font>
    <font>
      <b/>
      <u/>
      <sz val="16"/>
      <color rgb="FFFF0000"/>
      <name val="Calibri"/>
      <family val="2"/>
    </font>
    <font>
      <sz val="16"/>
      <color rgb="FFFF0000"/>
      <name val="Verdana"/>
      <family val="2"/>
    </font>
    <font>
      <i/>
      <sz val="16"/>
      <color rgb="FFFF0000"/>
      <name val="Verdana"/>
      <family val="2"/>
    </font>
    <font>
      <i/>
      <sz val="16"/>
      <name val="Verdana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10"/>
      <color rgb="FF3333FF"/>
      <name val="Arial"/>
      <family val="2"/>
    </font>
    <font>
      <b/>
      <i/>
      <sz val="10"/>
      <color indexed="12"/>
      <name val="Arial"/>
      <family val="2"/>
    </font>
    <font>
      <b/>
      <i/>
      <sz val="10"/>
      <color rgb="FF3333FF"/>
      <name val="Arial"/>
      <family val="2"/>
    </font>
    <font>
      <sz val="10"/>
      <color indexed="12"/>
      <name val="Verdana"/>
      <family val="2"/>
    </font>
    <font>
      <b/>
      <sz val="11"/>
      <color indexed="10"/>
      <name val="Arial"/>
      <family val="2"/>
    </font>
    <font>
      <b/>
      <sz val="11"/>
      <color rgb="FFFF0000"/>
      <name val="Arial"/>
      <family val="2"/>
    </font>
    <font>
      <i/>
      <sz val="11"/>
      <color rgb="FFFF000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sz val="11"/>
      <color indexed="8"/>
      <name val="Arial"/>
      <family val="2"/>
    </font>
    <font>
      <b/>
      <sz val="11"/>
      <color rgb="FF3333FF"/>
      <name val="Arial"/>
      <family val="2"/>
    </font>
    <font>
      <b/>
      <i/>
      <sz val="9.5"/>
      <color theme="2" tint="-0.49998474074526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lightUp"/>
    </fill>
    <fill>
      <patternFill patternType="lightUp"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rgb="FF82828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bgColor theme="0" tint="-0.14999847407452621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dotted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618">
    <xf numFmtId="0" fontId="0" fillId="0" borderId="0" xfId="0"/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3" fontId="0" fillId="0" borderId="0" xfId="0" applyNumberFormat="1"/>
    <xf numFmtId="0" fontId="3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left" vertical="center" wrapText="1"/>
    </xf>
    <xf numFmtId="3" fontId="6" fillId="2" borderId="10" xfId="0" applyNumberFormat="1" applyFont="1" applyFill="1" applyBorder="1" applyAlignment="1">
      <alignment horizontal="right" vertical="center" wrapText="1"/>
    </xf>
    <xf numFmtId="3" fontId="6" fillId="3" borderId="7" xfId="0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right"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3" fontId="6" fillId="0" borderId="10" xfId="0" quotePrefix="1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3" fontId="23" fillId="3" borderId="7" xfId="0" applyNumberFormat="1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vertical="center"/>
    </xf>
    <xf numFmtId="0" fontId="0" fillId="2" borderId="0" xfId="0" applyFill="1"/>
    <xf numFmtId="0" fontId="18" fillId="0" borderId="4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165" fontId="25" fillId="2" borderId="0" xfId="1" applyNumberFormat="1" applyFont="1" applyFill="1" applyBorder="1" applyAlignment="1">
      <alignment horizontal="right" vertical="center"/>
    </xf>
    <xf numFmtId="0" fontId="25" fillId="2" borderId="0" xfId="0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right" vertical="center"/>
    </xf>
    <xf numFmtId="0" fontId="1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1" fillId="2" borderId="0" xfId="0" applyFont="1" applyFill="1"/>
    <xf numFmtId="3" fontId="0" fillId="2" borderId="0" xfId="0" applyNumberFormat="1" applyFill="1"/>
    <xf numFmtId="0" fontId="25" fillId="2" borderId="24" xfId="0" applyFont="1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0" fontId="3" fillId="2" borderId="24" xfId="0" applyFont="1" applyFill="1" applyBorder="1" applyAlignment="1">
      <alignment vertical="center"/>
    </xf>
    <xf numFmtId="0" fontId="3" fillId="0" borderId="35" xfId="0" applyFont="1" applyBorder="1" applyAlignment="1">
      <alignment vertical="center" wrapText="1"/>
    </xf>
    <xf numFmtId="0" fontId="3" fillId="0" borderId="36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18" fillId="0" borderId="38" xfId="0" applyFont="1" applyBorder="1" applyAlignment="1">
      <alignment vertical="center" wrapText="1"/>
    </xf>
    <xf numFmtId="0" fontId="18" fillId="0" borderId="35" xfId="0" applyFont="1" applyBorder="1" applyAlignment="1">
      <alignment vertical="center" wrapText="1"/>
    </xf>
    <xf numFmtId="168" fontId="3" fillId="2" borderId="0" xfId="0" applyNumberFormat="1" applyFont="1" applyFill="1" applyBorder="1" applyAlignment="1">
      <alignment vertical="center" wrapText="1"/>
    </xf>
    <xf numFmtId="168" fontId="3" fillId="2" borderId="0" xfId="1" applyNumberFormat="1" applyFont="1" applyFill="1" applyBorder="1" applyAlignment="1">
      <alignment horizontal="right" vertical="center" wrapText="1"/>
    </xf>
    <xf numFmtId="168" fontId="19" fillId="2" borderId="19" xfId="1" applyNumberFormat="1" applyFont="1" applyFill="1" applyBorder="1" applyAlignment="1">
      <alignment horizontal="center" vertical="center" wrapText="1"/>
    </xf>
    <xf numFmtId="168" fontId="4" fillId="2" borderId="0" xfId="0" applyNumberFormat="1" applyFont="1" applyFill="1" applyBorder="1" applyAlignment="1">
      <alignment vertical="center" wrapText="1"/>
    </xf>
    <xf numFmtId="168" fontId="20" fillId="2" borderId="21" xfId="1" applyNumberFormat="1" applyFont="1" applyFill="1" applyBorder="1" applyAlignment="1">
      <alignment horizontal="right" vertical="center" wrapText="1"/>
    </xf>
    <xf numFmtId="168" fontId="20" fillId="2" borderId="23" xfId="1" applyNumberFormat="1" applyFont="1" applyFill="1" applyBorder="1" applyAlignment="1">
      <alignment horizontal="right" vertical="center" wrapText="1"/>
    </xf>
    <xf numFmtId="168" fontId="6" fillId="3" borderId="7" xfId="0" applyNumberFormat="1" applyFont="1" applyFill="1" applyBorder="1" applyAlignment="1">
      <alignment horizontal="right" vertical="center" wrapText="1"/>
    </xf>
    <xf numFmtId="168" fontId="3" fillId="0" borderId="0" xfId="0" applyNumberFormat="1" applyFont="1" applyBorder="1" applyAlignment="1">
      <alignment vertical="center" wrapText="1"/>
    </xf>
    <xf numFmtId="168" fontId="20" fillId="0" borderId="21" xfId="1" applyNumberFormat="1" applyFont="1" applyBorder="1" applyAlignment="1">
      <alignment horizontal="right" vertical="center" wrapText="1"/>
    </xf>
    <xf numFmtId="168" fontId="6" fillId="0" borderId="0" xfId="0" applyNumberFormat="1" applyFont="1" applyBorder="1" applyAlignment="1">
      <alignment horizontal="right" vertical="center" wrapText="1"/>
    </xf>
    <xf numFmtId="168" fontId="5" fillId="0" borderId="0" xfId="1" applyNumberFormat="1" applyFont="1" applyBorder="1" applyAlignment="1">
      <alignment horizontal="right" vertical="center" wrapText="1"/>
    </xf>
    <xf numFmtId="168" fontId="5" fillId="0" borderId="26" xfId="1" applyNumberFormat="1" applyFont="1" applyBorder="1" applyAlignment="1">
      <alignment horizontal="right" vertical="center" wrapText="1"/>
    </xf>
    <xf numFmtId="168" fontId="19" fillId="0" borderId="27" xfId="1" applyNumberFormat="1" applyFont="1" applyBorder="1" applyAlignment="1">
      <alignment horizontal="right" vertical="center" wrapText="1"/>
    </xf>
    <xf numFmtId="168" fontId="15" fillId="0" borderId="28" xfId="0" applyNumberFormat="1" applyFont="1" applyBorder="1" applyAlignment="1">
      <alignment horizontal="center" vertical="center" wrapText="1"/>
    </xf>
    <xf numFmtId="168" fontId="3" fillId="0" borderId="0" xfId="0" applyNumberFormat="1" applyFont="1" applyBorder="1" applyAlignment="1">
      <alignment horizontal="center" vertical="center" wrapText="1"/>
    </xf>
    <xf numFmtId="168" fontId="15" fillId="0" borderId="29" xfId="1" applyNumberFormat="1" applyFont="1" applyBorder="1" applyAlignment="1">
      <alignment horizontal="center" vertical="center" wrapText="1"/>
    </xf>
    <xf numFmtId="168" fontId="3" fillId="0" borderId="0" xfId="0" applyNumberFormat="1" applyFont="1" applyBorder="1" applyAlignment="1">
      <alignment horizontal="right" vertical="center" wrapText="1"/>
    </xf>
    <xf numFmtId="168" fontId="15" fillId="0" borderId="31" xfId="1" applyNumberFormat="1" applyFont="1" applyBorder="1" applyAlignment="1">
      <alignment horizontal="right" vertical="center" wrapText="1"/>
    </xf>
    <xf numFmtId="168" fontId="15" fillId="0" borderId="54" xfId="1" applyNumberFormat="1" applyFont="1" applyBorder="1" applyAlignment="1">
      <alignment horizontal="right" vertical="center" wrapText="1"/>
    </xf>
    <xf numFmtId="168" fontId="15" fillId="0" borderId="27" xfId="1" applyNumberFormat="1" applyFont="1" applyBorder="1" applyAlignment="1">
      <alignment horizontal="right" vertical="center" wrapText="1"/>
    </xf>
    <xf numFmtId="168" fontId="0" fillId="2" borderId="0" xfId="0" applyNumberFormat="1" applyFill="1"/>
    <xf numFmtId="168" fontId="0" fillId="0" borderId="0" xfId="0" applyNumberFormat="1"/>
    <xf numFmtId="168" fontId="43" fillId="2" borderId="23" xfId="1" applyNumberFormat="1" applyFont="1" applyFill="1" applyBorder="1" applyAlignment="1">
      <alignment horizontal="right" vertical="center" wrapText="1"/>
    </xf>
    <xf numFmtId="168" fontId="43" fillId="0" borderId="22" xfId="1" applyNumberFormat="1" applyFont="1" applyBorder="1" applyAlignment="1">
      <alignment horizontal="right" vertical="center" wrapText="1"/>
    </xf>
    <xf numFmtId="168" fontId="43" fillId="0" borderId="21" xfId="1" applyNumberFormat="1" applyFont="1" applyBorder="1" applyAlignment="1">
      <alignment horizontal="right" vertical="center" wrapText="1"/>
    </xf>
    <xf numFmtId="168" fontId="44" fillId="0" borderId="6" xfId="1" applyNumberFormat="1" applyFont="1" applyBorder="1" applyAlignment="1">
      <alignment horizontal="right" vertical="center" wrapText="1"/>
    </xf>
    <xf numFmtId="168" fontId="44" fillId="0" borderId="20" xfId="1" applyNumberFormat="1" applyFont="1" applyBorder="1" applyAlignment="1">
      <alignment horizontal="right" vertical="center" wrapText="1"/>
    </xf>
    <xf numFmtId="168" fontId="45" fillId="2" borderId="6" xfId="1" applyNumberFormat="1" applyFont="1" applyFill="1" applyBorder="1" applyAlignment="1">
      <alignment horizontal="center" vertical="center" wrapText="1"/>
    </xf>
    <xf numFmtId="168" fontId="45" fillId="2" borderId="20" xfId="1" applyNumberFormat="1" applyFont="1" applyFill="1" applyBorder="1" applyAlignment="1">
      <alignment horizontal="center" vertical="center" wrapText="1"/>
    </xf>
    <xf numFmtId="168" fontId="3" fillId="5" borderId="49" xfId="1" applyNumberFormat="1" applyFont="1" applyFill="1" applyBorder="1" applyAlignment="1">
      <alignment horizontal="right" vertical="center" wrapText="1"/>
    </xf>
    <xf numFmtId="0" fontId="49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5" borderId="28" xfId="0" applyFont="1" applyFill="1" applyBorder="1" applyAlignment="1">
      <alignment horizontal="center" vertical="center" wrapText="1"/>
    </xf>
    <xf numFmtId="0" fontId="27" fillId="5" borderId="20" xfId="0" applyFont="1" applyFill="1" applyBorder="1"/>
    <xf numFmtId="3" fontId="27" fillId="5" borderId="30" xfId="0" applyNumberFormat="1" applyFont="1" applyFill="1" applyBorder="1" applyAlignment="1">
      <alignment horizontal="right" vertical="center" wrapText="1"/>
    </xf>
    <xf numFmtId="168" fontId="15" fillId="2" borderId="34" xfId="0" applyNumberFormat="1" applyFont="1" applyFill="1" applyBorder="1" applyAlignment="1">
      <alignment vertical="center" wrapText="1"/>
    </xf>
    <xf numFmtId="168" fontId="3" fillId="2" borderId="26" xfId="1" applyNumberFormat="1" applyFont="1" applyFill="1" applyBorder="1" applyAlignment="1">
      <alignment horizontal="right" vertical="center" wrapText="1"/>
    </xf>
    <xf numFmtId="168" fontId="0" fillId="5" borderId="0" xfId="0" applyNumberFormat="1" applyFill="1"/>
    <xf numFmtId="168" fontId="3" fillId="5" borderId="0" xfId="1" applyNumberFormat="1" applyFont="1" applyFill="1" applyBorder="1" applyAlignment="1">
      <alignment horizontal="right" vertical="center" wrapText="1"/>
    </xf>
    <xf numFmtId="0" fontId="38" fillId="3" borderId="7" xfId="0" applyFont="1" applyFill="1" applyBorder="1" applyAlignment="1">
      <alignment horizontal="center" vertical="center" wrapText="1"/>
    </xf>
    <xf numFmtId="3" fontId="39" fillId="3" borderId="7" xfId="0" applyNumberFormat="1" applyFont="1" applyFill="1" applyBorder="1" applyAlignment="1">
      <alignment horizontal="right" vertical="center" wrapText="1"/>
    </xf>
    <xf numFmtId="168" fontId="39" fillId="3" borderId="7" xfId="0" applyNumberFormat="1" applyFont="1" applyFill="1" applyBorder="1" applyAlignment="1">
      <alignment horizontal="right" vertical="center" wrapText="1"/>
    </xf>
    <xf numFmtId="168" fontId="39" fillId="0" borderId="0" xfId="0" applyNumberFormat="1" applyFont="1" applyBorder="1" applyAlignment="1">
      <alignment vertical="center" wrapText="1"/>
    </xf>
    <xf numFmtId="0" fontId="39" fillId="0" borderId="0" xfId="0" applyFont="1" applyBorder="1" applyAlignment="1">
      <alignment vertical="center" wrapText="1"/>
    </xf>
    <xf numFmtId="0" fontId="42" fillId="2" borderId="0" xfId="0" applyFont="1" applyFill="1"/>
    <xf numFmtId="0" fontId="42" fillId="0" borderId="0" xfId="0" applyFont="1"/>
    <xf numFmtId="0" fontId="56" fillId="0" borderId="0" xfId="0" applyFont="1" applyAlignment="1">
      <alignment vertical="center"/>
    </xf>
    <xf numFmtId="0" fontId="5" fillId="2" borderId="9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39" fillId="0" borderId="10" xfId="0" applyFont="1" applyBorder="1" applyAlignment="1">
      <alignment vertical="center" wrapText="1"/>
    </xf>
    <xf numFmtId="0" fontId="0" fillId="0" borderId="0" xfId="0" applyAlignment="1">
      <alignment wrapText="1"/>
    </xf>
    <xf numFmtId="168" fontId="15" fillId="2" borderId="0" xfId="0" applyNumberFormat="1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0" fillId="0" borderId="14" xfId="0" applyFont="1" applyFill="1" applyBorder="1" applyAlignment="1" applyProtection="1">
      <alignment horizontal="right" vertical="center" wrapText="1"/>
      <protection locked="0"/>
    </xf>
    <xf numFmtId="171" fontId="50" fillId="0" borderId="10" xfId="4" applyNumberFormat="1" applyFont="1" applyFill="1" applyBorder="1" applyAlignment="1" applyProtection="1">
      <alignment vertical="center" wrapText="1"/>
      <protection locked="0"/>
    </xf>
    <xf numFmtId="0" fontId="50" fillId="0" borderId="10" xfId="0" applyFont="1" applyFill="1" applyBorder="1" applyAlignment="1" applyProtection="1">
      <alignment vertical="center" wrapText="1"/>
      <protection locked="0"/>
    </xf>
    <xf numFmtId="0" fontId="50" fillId="0" borderId="10" xfId="0" applyFont="1" applyFill="1" applyBorder="1" applyAlignment="1" applyProtection="1">
      <alignment horizontal="right" vertical="center" wrapText="1"/>
      <protection locked="0"/>
    </xf>
    <xf numFmtId="170" fontId="50" fillId="0" borderId="10" xfId="0" applyNumberFormat="1" applyFont="1" applyFill="1" applyBorder="1" applyAlignment="1" applyProtection="1">
      <alignment vertical="center" wrapText="1"/>
      <protection locked="0"/>
    </xf>
    <xf numFmtId="0" fontId="59" fillId="5" borderId="24" xfId="0" applyFont="1" applyFill="1" applyBorder="1" applyAlignment="1" applyProtection="1">
      <alignment horizontal="center" vertical="center" wrapText="1"/>
    </xf>
    <xf numFmtId="0" fontId="59" fillId="5" borderId="10" xfId="0" applyFont="1" applyFill="1" applyBorder="1" applyAlignment="1" applyProtection="1">
      <alignment horizontal="center" vertical="center" wrapText="1"/>
    </xf>
    <xf numFmtId="0" fontId="58" fillId="0" borderId="10" xfId="0" applyFont="1" applyFill="1" applyBorder="1" applyAlignment="1" applyProtection="1">
      <alignment horizontal="left" vertical="center" wrapText="1"/>
    </xf>
    <xf numFmtId="0" fontId="50" fillId="5" borderId="0" xfId="0" applyFont="1" applyFill="1" applyBorder="1" applyAlignment="1" applyProtection="1">
      <alignment vertical="center" wrapText="1"/>
      <protection locked="0"/>
    </xf>
    <xf numFmtId="0" fontId="52" fillId="5" borderId="24" xfId="0" applyFont="1" applyFill="1" applyBorder="1" applyAlignment="1" applyProtection="1">
      <alignment horizontal="left" vertical="center" wrapText="1"/>
      <protection locked="0"/>
    </xf>
    <xf numFmtId="0" fontId="52" fillId="5" borderId="10" xfId="0" applyFont="1" applyFill="1" applyBorder="1" applyAlignment="1" applyProtection="1">
      <alignment horizontal="left" vertical="center" wrapText="1"/>
      <protection locked="0"/>
    </xf>
    <xf numFmtId="172" fontId="0" fillId="2" borderId="0" xfId="0" applyNumberFormat="1" applyFill="1" applyAlignment="1">
      <alignment vertical="center"/>
    </xf>
    <xf numFmtId="172" fontId="4" fillId="0" borderId="2" xfId="0" applyNumberFormat="1" applyFont="1" applyBorder="1" applyAlignment="1">
      <alignment horizontal="center" vertical="center" wrapText="1"/>
    </xf>
    <xf numFmtId="172" fontId="4" fillId="0" borderId="1" xfId="0" applyNumberFormat="1" applyFont="1" applyBorder="1" applyAlignment="1">
      <alignment horizontal="center" vertical="center" wrapText="1"/>
    </xf>
    <xf numFmtId="172" fontId="4" fillId="0" borderId="4" xfId="0" applyNumberFormat="1" applyFont="1" applyBorder="1" applyAlignment="1">
      <alignment horizontal="center" vertical="center" wrapText="1"/>
    </xf>
    <xf numFmtId="172" fontId="0" fillId="0" borderId="0" xfId="0" applyNumberFormat="1" applyAlignment="1">
      <alignment vertical="center"/>
    </xf>
    <xf numFmtId="172" fontId="3" fillId="2" borderId="14" xfId="0" applyNumberFormat="1" applyFont="1" applyFill="1" applyBorder="1" applyAlignment="1">
      <alignment vertical="center"/>
    </xf>
    <xf numFmtId="172" fontId="3" fillId="2" borderId="33" xfId="0" applyNumberFormat="1" applyFont="1" applyFill="1" applyBorder="1" applyAlignment="1">
      <alignment vertical="center"/>
    </xf>
    <xf numFmtId="172" fontId="25" fillId="2" borderId="14" xfId="0" applyNumberFormat="1" applyFont="1" applyFill="1" applyBorder="1" applyAlignment="1">
      <alignment vertical="center"/>
    </xf>
    <xf numFmtId="172" fontId="25" fillId="2" borderId="33" xfId="0" applyNumberFormat="1" applyFont="1" applyFill="1" applyBorder="1" applyAlignment="1">
      <alignment vertical="center"/>
    </xf>
    <xf numFmtId="172" fontId="4" fillId="2" borderId="14" xfId="0" applyNumberFormat="1" applyFont="1" applyFill="1" applyBorder="1" applyAlignment="1">
      <alignment vertical="center"/>
    </xf>
    <xf numFmtId="172" fontId="4" fillId="2" borderId="33" xfId="0" applyNumberFormat="1" applyFont="1" applyFill="1" applyBorder="1" applyAlignment="1">
      <alignment vertical="center"/>
    </xf>
    <xf numFmtId="172" fontId="4" fillId="0" borderId="15" xfId="0" applyNumberFormat="1" applyFont="1" applyBorder="1" applyAlignment="1">
      <alignment horizontal="center" vertical="center" wrapText="1"/>
    </xf>
    <xf numFmtId="172" fontId="4" fillId="0" borderId="16" xfId="0" applyNumberFormat="1" applyFont="1" applyBorder="1" applyAlignment="1">
      <alignment horizontal="center" vertical="center" wrapText="1"/>
    </xf>
    <xf numFmtId="166" fontId="3" fillId="7" borderId="0" xfId="0" applyNumberFormat="1" applyFont="1" applyFill="1" applyBorder="1" applyAlignment="1">
      <alignment vertical="center" wrapText="1"/>
    </xf>
    <xf numFmtId="166" fontId="28" fillId="7" borderId="0" xfId="0" applyNumberFormat="1" applyFont="1" applyFill="1" applyBorder="1" applyAlignment="1">
      <alignment vertical="center" wrapText="1"/>
    </xf>
    <xf numFmtId="166" fontId="28" fillId="7" borderId="0" xfId="1" applyNumberFormat="1" applyFont="1" applyFill="1" applyBorder="1" applyAlignment="1">
      <alignment horizontal="right" vertical="center" wrapText="1"/>
    </xf>
    <xf numFmtId="166" fontId="28" fillId="7" borderId="0" xfId="1" applyNumberFormat="1" applyFont="1" applyFill="1" applyBorder="1" applyAlignment="1">
      <alignment vertical="center" wrapText="1"/>
    </xf>
    <xf numFmtId="0" fontId="30" fillId="7" borderId="6" xfId="0" applyFont="1" applyFill="1" applyBorder="1" applyAlignment="1">
      <alignment vertical="center" wrapText="1"/>
    </xf>
    <xf numFmtId="0" fontId="29" fillId="7" borderId="7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3" fontId="30" fillId="7" borderId="7" xfId="0" applyNumberFormat="1" applyFont="1" applyFill="1" applyBorder="1" applyAlignment="1">
      <alignment horizontal="center" vertical="center" wrapText="1"/>
    </xf>
    <xf numFmtId="166" fontId="31" fillId="7" borderId="7" xfId="0" applyNumberFormat="1" applyFont="1" applyFill="1" applyBorder="1" applyAlignment="1">
      <alignment horizontal="center" vertical="center" wrapText="1"/>
    </xf>
    <xf numFmtId="166" fontId="31" fillId="7" borderId="19" xfId="1" applyNumberFormat="1" applyFont="1" applyFill="1" applyBorder="1" applyAlignment="1">
      <alignment horizontal="center" vertical="center" wrapText="1"/>
    </xf>
    <xf numFmtId="166" fontId="31" fillId="7" borderId="6" xfId="1" applyNumberFormat="1" applyFont="1" applyFill="1" applyBorder="1" applyAlignment="1">
      <alignment horizontal="center" vertical="center" wrapText="1"/>
    </xf>
    <xf numFmtId="166" fontId="31" fillId="7" borderId="20" xfId="1" applyNumberFormat="1" applyFont="1" applyFill="1" applyBorder="1" applyAlignment="1">
      <alignment horizontal="center" vertical="center" wrapText="1"/>
    </xf>
    <xf numFmtId="0" fontId="31" fillId="7" borderId="13" xfId="0" applyFont="1" applyFill="1" applyBorder="1" applyAlignment="1">
      <alignment vertical="center" wrapText="1"/>
    </xf>
    <xf numFmtId="0" fontId="31" fillId="7" borderId="8" xfId="0" applyFont="1" applyFill="1" applyBorder="1" applyAlignment="1">
      <alignment horizontal="left" vertical="center" wrapText="1"/>
    </xf>
    <xf numFmtId="0" fontId="32" fillId="7" borderId="8" xfId="0" applyFont="1" applyFill="1" applyBorder="1" applyAlignment="1">
      <alignment horizontal="center" vertical="center" wrapText="1"/>
    </xf>
    <xf numFmtId="3" fontId="32" fillId="7" borderId="8" xfId="0" applyNumberFormat="1" applyFont="1" applyFill="1" applyBorder="1" applyAlignment="1">
      <alignment horizontal="right" vertical="center" wrapText="1"/>
    </xf>
    <xf numFmtId="166" fontId="32" fillId="7" borderId="8" xfId="0" applyNumberFormat="1" applyFont="1" applyFill="1" applyBorder="1" applyAlignment="1">
      <alignment horizontal="right" vertical="center" wrapText="1"/>
    </xf>
    <xf numFmtId="166" fontId="32" fillId="7" borderId="21" xfId="1" applyNumberFormat="1" applyFont="1" applyFill="1" applyBorder="1" applyAlignment="1">
      <alignment horizontal="right" vertical="center" wrapText="1"/>
    </xf>
    <xf numFmtId="166" fontId="32" fillId="7" borderId="13" xfId="1" applyNumberFormat="1" applyFont="1" applyFill="1" applyBorder="1" applyAlignment="1">
      <alignment horizontal="right" vertical="center" wrapText="1"/>
    </xf>
    <xf numFmtId="166" fontId="32" fillId="7" borderId="22" xfId="1" applyNumberFormat="1" applyFont="1" applyFill="1" applyBorder="1" applyAlignment="1">
      <alignment horizontal="right" vertical="center" wrapText="1"/>
    </xf>
    <xf numFmtId="0" fontId="32" fillId="7" borderId="9" xfId="0" applyFont="1" applyFill="1" applyBorder="1" applyAlignment="1">
      <alignment vertical="center" wrapText="1"/>
    </xf>
    <xf numFmtId="0" fontId="31" fillId="7" borderId="10" xfId="0" applyFont="1" applyFill="1" applyBorder="1" applyAlignment="1">
      <alignment horizontal="left" vertical="center" wrapText="1"/>
    </xf>
    <xf numFmtId="0" fontId="32" fillId="7" borderId="10" xfId="0" applyFont="1" applyFill="1" applyBorder="1" applyAlignment="1">
      <alignment horizontal="center" vertical="center" wrapText="1"/>
    </xf>
    <xf numFmtId="3" fontId="32" fillId="7" borderId="10" xfId="0" applyNumberFormat="1" applyFont="1" applyFill="1" applyBorder="1" applyAlignment="1">
      <alignment horizontal="right" vertical="center" wrapText="1"/>
    </xf>
    <xf numFmtId="166" fontId="32" fillId="7" borderId="10" xfId="0" applyNumberFormat="1" applyFont="1" applyFill="1" applyBorder="1" applyAlignment="1">
      <alignment horizontal="right" vertical="center" wrapText="1"/>
    </xf>
    <xf numFmtId="166" fontId="32" fillId="7" borderId="23" xfId="1" applyNumberFormat="1" applyFont="1" applyFill="1" applyBorder="1" applyAlignment="1">
      <alignment horizontal="right" vertical="center" wrapText="1"/>
    </xf>
    <xf numFmtId="166" fontId="32" fillId="7" borderId="9" xfId="1" applyNumberFormat="1" applyFont="1" applyFill="1" applyBorder="1" applyAlignment="1">
      <alignment horizontal="right" vertical="center" wrapText="1"/>
    </xf>
    <xf numFmtId="166" fontId="32" fillId="7" borderId="24" xfId="1" applyNumberFormat="1" applyFont="1" applyFill="1" applyBorder="1" applyAlignment="1">
      <alignment horizontal="right" vertical="center" wrapText="1"/>
    </xf>
    <xf numFmtId="0" fontId="32" fillId="7" borderId="10" xfId="0" applyFont="1" applyFill="1" applyBorder="1" applyAlignment="1">
      <alignment horizontal="left" vertical="center" wrapText="1"/>
    </xf>
    <xf numFmtId="0" fontId="32" fillId="7" borderId="11" xfId="0" applyFont="1" applyFill="1" applyBorder="1" applyAlignment="1">
      <alignment vertical="center" wrapText="1"/>
    </xf>
    <xf numFmtId="166" fontId="32" fillId="7" borderId="25" xfId="1" applyNumberFormat="1" applyFont="1" applyFill="1" applyBorder="1" applyAlignment="1">
      <alignment horizontal="right" vertical="center" wrapText="1"/>
    </xf>
    <xf numFmtId="3" fontId="32" fillId="8" borderId="7" xfId="0" applyNumberFormat="1" applyFont="1" applyFill="1" applyBorder="1" applyAlignment="1">
      <alignment horizontal="right" vertical="center" wrapText="1"/>
    </xf>
    <xf numFmtId="166" fontId="33" fillId="7" borderId="19" xfId="1" applyNumberFormat="1" applyFont="1" applyFill="1" applyBorder="1" applyAlignment="1">
      <alignment horizontal="right" vertical="center" wrapText="1"/>
    </xf>
    <xf numFmtId="166" fontId="31" fillId="7" borderId="19" xfId="1" applyNumberFormat="1" applyFont="1" applyFill="1" applyBorder="1" applyAlignment="1">
      <alignment horizontal="right" vertical="center" wrapText="1"/>
    </xf>
    <xf numFmtId="166" fontId="36" fillId="7" borderId="19" xfId="1" applyNumberFormat="1" applyFont="1" applyFill="1" applyBorder="1" applyAlignment="1">
      <alignment horizontal="right" vertical="center" wrapText="1"/>
    </xf>
    <xf numFmtId="166" fontId="41" fillId="7" borderId="19" xfId="1" applyNumberFormat="1" applyFont="1" applyFill="1" applyBorder="1" applyAlignment="1">
      <alignment horizontal="right" vertical="center" wrapText="1"/>
    </xf>
    <xf numFmtId="166" fontId="32" fillId="7" borderId="19" xfId="1" applyNumberFormat="1" applyFont="1" applyFill="1" applyBorder="1" applyAlignment="1">
      <alignment horizontal="right" vertical="center" wrapText="1"/>
    </xf>
    <xf numFmtId="0" fontId="32" fillId="7" borderId="0" xfId="0" applyFont="1" applyFill="1" applyBorder="1" applyAlignment="1">
      <alignment vertical="center" wrapText="1"/>
    </xf>
    <xf numFmtId="0" fontId="32" fillId="7" borderId="0" xfId="0" applyFont="1" applyFill="1" applyBorder="1" applyAlignment="1">
      <alignment horizontal="left" vertical="center" wrapText="1"/>
    </xf>
    <xf numFmtId="0" fontId="31" fillId="7" borderId="0" xfId="0" applyFont="1" applyFill="1" applyBorder="1" applyAlignment="1">
      <alignment horizontal="center" vertical="center" wrapText="1"/>
    </xf>
    <xf numFmtId="3" fontId="32" fillId="7" borderId="0" xfId="0" applyNumberFormat="1" applyFont="1" applyFill="1" applyBorder="1" applyAlignment="1">
      <alignment horizontal="right" vertical="center" wrapText="1"/>
    </xf>
    <xf numFmtId="166" fontId="32" fillId="7" borderId="0" xfId="0" applyNumberFormat="1" applyFont="1" applyFill="1" applyBorder="1" applyAlignment="1">
      <alignment horizontal="right" vertical="center" wrapText="1"/>
    </xf>
    <xf numFmtId="166" fontId="31" fillId="7" borderId="0" xfId="1" applyNumberFormat="1" applyFont="1" applyFill="1" applyBorder="1" applyAlignment="1">
      <alignment horizontal="right" vertical="center" wrapText="1"/>
    </xf>
    <xf numFmtId="166" fontId="31" fillId="7" borderId="26" xfId="1" applyNumberFormat="1" applyFont="1" applyFill="1" applyBorder="1" applyAlignment="1">
      <alignment horizontal="right" vertical="center" wrapText="1"/>
    </xf>
    <xf numFmtId="166" fontId="31" fillId="7" borderId="27" xfId="1" applyNumberFormat="1" applyFont="1" applyFill="1" applyBorder="1" applyAlignment="1">
      <alignment horizontal="right" vertical="center" wrapText="1"/>
    </xf>
    <xf numFmtId="0" fontId="28" fillId="7" borderId="28" xfId="0" applyFont="1" applyFill="1" applyBorder="1" applyAlignment="1">
      <alignment horizontal="center" vertical="center" wrapText="1"/>
    </xf>
    <xf numFmtId="166" fontId="28" fillId="7" borderId="28" xfId="0" applyNumberFormat="1" applyFont="1" applyFill="1" applyBorder="1" applyAlignment="1">
      <alignment horizontal="center" vertical="center" wrapText="1"/>
    </xf>
    <xf numFmtId="166" fontId="28" fillId="7" borderId="29" xfId="1" applyNumberFormat="1" applyFont="1" applyFill="1" applyBorder="1" applyAlignment="1">
      <alignment horizontal="center" vertical="center" wrapText="1"/>
    </xf>
    <xf numFmtId="168" fontId="28" fillId="7" borderId="53" xfId="1" applyNumberFormat="1" applyFont="1" applyFill="1" applyBorder="1" applyAlignment="1">
      <alignment horizontal="center" vertical="center" wrapText="1"/>
    </xf>
    <xf numFmtId="168" fontId="28" fillId="7" borderId="52" xfId="1" applyNumberFormat="1" applyFont="1" applyFill="1" applyBorder="1" applyAlignment="1">
      <alignment horizontal="center" vertical="center" wrapText="1"/>
    </xf>
    <xf numFmtId="0" fontId="49" fillId="7" borderId="42" xfId="0" applyFont="1" applyFill="1" applyBorder="1" applyAlignment="1">
      <alignment horizontal="center" vertical="center" wrapText="1"/>
    </xf>
    <xf numFmtId="9" fontId="28" fillId="7" borderId="10" xfId="3" applyFont="1" applyFill="1" applyBorder="1" applyAlignment="1">
      <alignment horizontal="center" vertical="center" wrapText="1"/>
    </xf>
    <xf numFmtId="166" fontId="28" fillId="7" borderId="9" xfId="1" applyNumberFormat="1" applyFont="1" applyFill="1" applyBorder="1" applyAlignment="1">
      <alignment horizontal="right" vertical="center" wrapText="1"/>
    </xf>
    <xf numFmtId="166" fontId="28" fillId="7" borderId="14" xfId="1" applyNumberFormat="1" applyFont="1" applyFill="1" applyBorder="1" applyAlignment="1">
      <alignment horizontal="right" vertical="center" wrapText="1"/>
    </xf>
    <xf numFmtId="166" fontId="28" fillId="7" borderId="23" xfId="1" applyNumberFormat="1" applyFont="1" applyFill="1" applyBorder="1" applyAlignment="1">
      <alignment horizontal="right" vertical="center" wrapText="1"/>
    </xf>
    <xf numFmtId="0" fontId="3" fillId="7" borderId="42" xfId="0" applyFont="1" applyFill="1" applyBorder="1" applyAlignment="1">
      <alignment vertical="center" wrapText="1"/>
    </xf>
    <xf numFmtId="0" fontId="3" fillId="7" borderId="10" xfId="0" applyFont="1" applyFill="1" applyBorder="1" applyAlignment="1">
      <alignment vertical="center" wrapText="1"/>
    </xf>
    <xf numFmtId="0" fontId="3" fillId="7" borderId="57" xfId="0" applyFont="1" applyFill="1" applyBorder="1" applyAlignment="1">
      <alignment vertical="center" wrapText="1"/>
    </xf>
    <xf numFmtId="166" fontId="28" fillId="7" borderId="11" xfId="1" applyNumberFormat="1" applyFont="1" applyFill="1" applyBorder="1" applyAlignment="1">
      <alignment horizontal="right" vertical="center" wrapText="1"/>
    </xf>
    <xf numFmtId="166" fontId="28" fillId="7" borderId="25" xfId="1" applyNumberFormat="1" applyFont="1" applyFill="1" applyBorder="1" applyAlignment="1">
      <alignment horizontal="right" vertical="center" wrapText="1"/>
    </xf>
    <xf numFmtId="9" fontId="36" fillId="7" borderId="7" xfId="3" applyFont="1" applyFill="1" applyBorder="1" applyAlignment="1">
      <alignment horizontal="center" vertical="center" wrapText="1"/>
    </xf>
    <xf numFmtId="166" fontId="36" fillId="7" borderId="6" xfId="1" applyNumberFormat="1" applyFont="1" applyFill="1" applyBorder="1" applyAlignment="1">
      <alignment horizontal="right" vertical="center" wrapText="1"/>
    </xf>
    <xf numFmtId="166" fontId="36" fillId="7" borderId="32" xfId="1" applyNumberFormat="1" applyFont="1" applyFill="1" applyBorder="1" applyAlignment="1">
      <alignment horizontal="right" vertical="center" wrapText="1"/>
    </xf>
    <xf numFmtId="0" fontId="28" fillId="7" borderId="0" xfId="0" applyFont="1" applyFill="1" applyBorder="1" applyAlignment="1">
      <alignment vertical="center" wrapText="1"/>
    </xf>
    <xf numFmtId="0" fontId="28" fillId="7" borderId="0" xfId="0" applyFont="1" applyFill="1" applyBorder="1" applyAlignment="1">
      <alignment horizontal="left" vertical="center" wrapText="1"/>
    </xf>
    <xf numFmtId="0" fontId="34" fillId="7" borderId="20" xfId="0" applyFont="1" applyFill="1" applyBorder="1"/>
    <xf numFmtId="3" fontId="28" fillId="7" borderId="30" xfId="0" applyNumberFormat="1" applyFont="1" applyFill="1" applyBorder="1" applyAlignment="1">
      <alignment horizontal="right" vertical="center" wrapText="1"/>
    </xf>
    <xf numFmtId="166" fontId="28" fillId="7" borderId="0" xfId="0" applyNumberFormat="1" applyFont="1" applyFill="1" applyBorder="1" applyAlignment="1">
      <alignment horizontal="right" vertical="center" wrapText="1"/>
    </xf>
    <xf numFmtId="166" fontId="28" fillId="7" borderId="31" xfId="1" applyNumberFormat="1" applyFont="1" applyFill="1" applyBorder="1" applyAlignment="1">
      <alignment horizontal="right" vertical="center" wrapText="1"/>
    </xf>
    <xf numFmtId="166" fontId="28" fillId="7" borderId="27" xfId="1" applyNumberFormat="1" applyFont="1" applyFill="1" applyBorder="1" applyAlignment="1">
      <alignment horizontal="right" vertical="center" wrapText="1"/>
    </xf>
    <xf numFmtId="166" fontId="28" fillId="7" borderId="19" xfId="1" applyNumberFormat="1" applyFont="1" applyFill="1" applyBorder="1" applyAlignment="1">
      <alignment horizontal="right" vertical="center" wrapText="1"/>
    </xf>
    <xf numFmtId="166" fontId="28" fillId="7" borderId="6" xfId="1" applyNumberFormat="1" applyFont="1" applyFill="1" applyBorder="1" applyAlignment="1">
      <alignment horizontal="right" vertical="center" wrapText="1"/>
    </xf>
    <xf numFmtId="166" fontId="28" fillId="7" borderId="32" xfId="1" applyNumberFormat="1" applyFont="1" applyFill="1" applyBorder="1" applyAlignment="1">
      <alignment horizontal="right" vertical="center" wrapText="1"/>
    </xf>
    <xf numFmtId="3" fontId="0" fillId="7" borderId="0" xfId="0" applyNumberFormat="1" applyFill="1"/>
    <xf numFmtId="0" fontId="0" fillId="7" borderId="0" xfId="0" applyFill="1"/>
    <xf numFmtId="168" fontId="57" fillId="7" borderId="10" xfId="0" applyNumberFormat="1" applyFont="1" applyFill="1" applyBorder="1" applyAlignment="1">
      <alignment vertical="center" wrapText="1"/>
    </xf>
    <xf numFmtId="0" fontId="62" fillId="0" borderId="0" xfId="5" applyFont="1"/>
    <xf numFmtId="0" fontId="50" fillId="5" borderId="0" xfId="5" applyFont="1" applyFill="1" applyBorder="1" applyAlignment="1" applyProtection="1">
      <alignment vertical="center" wrapText="1"/>
      <protection locked="0"/>
    </xf>
    <xf numFmtId="0" fontId="1" fillId="0" borderId="0" xfId="5"/>
    <xf numFmtId="0" fontId="59" fillId="7" borderId="24" xfId="5" applyFont="1" applyFill="1" applyBorder="1" applyAlignment="1" applyProtection="1">
      <alignment horizontal="center" vertical="center" wrapText="1"/>
    </xf>
    <xf numFmtId="0" fontId="63" fillId="7" borderId="10" xfId="5" applyFont="1" applyFill="1" applyBorder="1" applyAlignment="1" applyProtection="1">
      <alignment horizontal="center" vertical="center" wrapText="1"/>
    </xf>
    <xf numFmtId="0" fontId="63" fillId="5" borderId="10" xfId="5" applyFont="1" applyFill="1" applyBorder="1" applyAlignment="1" applyProtection="1">
      <alignment horizontal="center" vertical="center" wrapText="1"/>
    </xf>
    <xf numFmtId="0" fontId="52" fillId="7" borderId="24" xfId="5" applyFont="1" applyFill="1" applyBorder="1" applyAlignment="1" applyProtection="1">
      <alignment horizontal="left" vertical="center" wrapText="1"/>
      <protection locked="0"/>
    </xf>
    <xf numFmtId="0" fontId="1" fillId="0" borderId="0" xfId="5" applyAlignment="1">
      <alignment wrapText="1"/>
    </xf>
    <xf numFmtId="0" fontId="51" fillId="6" borderId="24" xfId="5" applyFont="1" applyFill="1" applyBorder="1" applyAlignment="1" applyProtection="1">
      <alignment vertical="center" wrapText="1"/>
    </xf>
    <xf numFmtId="0" fontId="51" fillId="6" borderId="14" xfId="5" applyFont="1" applyFill="1" applyBorder="1" applyAlignment="1" applyProtection="1">
      <alignment vertical="center" wrapText="1"/>
    </xf>
    <xf numFmtId="0" fontId="51" fillId="6" borderId="33" xfId="5" applyFont="1" applyFill="1" applyBorder="1" applyAlignment="1" applyProtection="1">
      <alignment vertical="center" wrapText="1"/>
    </xf>
    <xf numFmtId="0" fontId="63" fillId="0" borderId="10" xfId="5" applyFont="1" applyFill="1" applyBorder="1" applyAlignment="1" applyProtection="1">
      <alignment horizontal="center" vertical="center" wrapText="1"/>
    </xf>
    <xf numFmtId="0" fontId="52" fillId="0" borderId="24" xfId="5" applyFont="1" applyFill="1" applyBorder="1" applyAlignment="1" applyProtection="1">
      <alignment horizontal="left" vertical="center" wrapText="1"/>
      <protection locked="0"/>
    </xf>
    <xf numFmtId="0" fontId="59" fillId="0" borderId="24" xfId="5" applyFont="1" applyFill="1" applyBorder="1" applyAlignment="1" applyProtection="1">
      <alignment horizontal="center" vertical="center" wrapText="1"/>
    </xf>
    <xf numFmtId="0" fontId="58" fillId="0" borderId="0" xfId="5" applyFont="1" applyFill="1" applyBorder="1" applyAlignment="1" applyProtection="1">
      <alignment horizontal="left" vertical="center" wrapText="1"/>
    </xf>
    <xf numFmtId="0" fontId="50" fillId="0" borderId="0" xfId="5" applyFont="1" applyFill="1" applyBorder="1" applyAlignment="1" applyProtection="1">
      <alignment horizontal="right" vertical="center" wrapText="1"/>
      <protection locked="0"/>
    </xf>
    <xf numFmtId="170" fontId="61" fillId="0" borderId="0" xfId="5" applyNumberFormat="1" applyFont="1" applyFill="1" applyBorder="1" applyAlignment="1" applyProtection="1">
      <alignment vertical="center" wrapText="1"/>
      <protection locked="0"/>
    </xf>
    <xf numFmtId="0" fontId="58" fillId="0" borderId="0" xfId="5" applyFont="1" applyFill="1" applyBorder="1" applyAlignment="1" applyProtection="1">
      <alignment horizontal="right" vertical="center" wrapText="1"/>
      <protection locked="0"/>
    </xf>
    <xf numFmtId="0" fontId="65" fillId="7" borderId="0" xfId="5" applyFont="1" applyFill="1"/>
    <xf numFmtId="0" fontId="66" fillId="7" borderId="0" xfId="5" applyFont="1" applyFill="1"/>
    <xf numFmtId="0" fontId="67" fillId="0" borderId="0" xfId="5" applyFont="1"/>
    <xf numFmtId="0" fontId="67" fillId="0" borderId="0" xfId="5" applyFont="1" applyAlignment="1">
      <alignment vertical="center"/>
    </xf>
    <xf numFmtId="168" fontId="68" fillId="2" borderId="0" xfId="0" applyNumberFormat="1" applyFont="1" applyFill="1" applyBorder="1" applyAlignment="1">
      <alignment vertical="center" wrapText="1"/>
    </xf>
    <xf numFmtId="168" fontId="68" fillId="5" borderId="45" xfId="1" applyNumberFormat="1" applyFont="1" applyFill="1" applyBorder="1" applyAlignment="1">
      <alignment horizontal="right" vertical="center" wrapText="1"/>
    </xf>
    <xf numFmtId="168" fontId="17" fillId="5" borderId="45" xfId="1" applyNumberFormat="1" applyFont="1" applyFill="1" applyBorder="1" applyAlignment="1">
      <alignment horizontal="right" vertical="center" wrapText="1"/>
    </xf>
    <xf numFmtId="168" fontId="17" fillId="5" borderId="44" xfId="1" applyNumberFormat="1" applyFont="1" applyFill="1" applyBorder="1" applyAlignment="1">
      <alignment horizontal="right" vertical="center" wrapText="1"/>
    </xf>
    <xf numFmtId="0" fontId="68" fillId="7" borderId="33" xfId="0" applyFont="1" applyFill="1" applyBorder="1" applyAlignment="1">
      <alignment horizontal="left" vertical="center" wrapText="1"/>
    </xf>
    <xf numFmtId="0" fontId="70" fillId="5" borderId="0" xfId="0" applyFont="1" applyFill="1"/>
    <xf numFmtId="0" fontId="70" fillId="0" borderId="0" xfId="0" applyFont="1"/>
    <xf numFmtId="168" fontId="23" fillId="2" borderId="0" xfId="0" applyNumberFormat="1" applyFont="1" applyFill="1" applyBorder="1" applyAlignment="1">
      <alignment vertical="center" wrapText="1"/>
    </xf>
    <xf numFmtId="0" fontId="71" fillId="5" borderId="0" xfId="0" applyFont="1" applyFill="1"/>
    <xf numFmtId="0" fontId="71" fillId="0" borderId="0" xfId="0" applyFont="1"/>
    <xf numFmtId="0" fontId="22" fillId="7" borderId="6" xfId="0" applyFont="1" applyFill="1" applyBorder="1" applyAlignment="1">
      <alignment vertical="center" wrapText="1"/>
    </xf>
    <xf numFmtId="0" fontId="22" fillId="7" borderId="7" xfId="0" applyFont="1" applyFill="1" applyBorder="1" applyAlignment="1">
      <alignment horizontal="center" vertical="center" wrapText="1"/>
    </xf>
    <xf numFmtId="168" fontId="72" fillId="7" borderId="19" xfId="1" applyNumberFormat="1" applyFont="1" applyFill="1" applyBorder="1" applyAlignment="1">
      <alignment horizontal="center" vertical="center" wrapText="1"/>
    </xf>
    <xf numFmtId="168" fontId="22" fillId="2" borderId="0" xfId="0" applyNumberFormat="1" applyFont="1" applyFill="1" applyBorder="1" applyAlignment="1">
      <alignment vertical="center" wrapText="1"/>
    </xf>
    <xf numFmtId="168" fontId="55" fillId="2" borderId="6" xfId="1" applyNumberFormat="1" applyFont="1" applyFill="1" applyBorder="1" applyAlignment="1">
      <alignment horizontal="center" vertical="center" wrapText="1"/>
    </xf>
    <xf numFmtId="168" fontId="55" fillId="2" borderId="32" xfId="1" applyNumberFormat="1" applyFont="1" applyFill="1" applyBorder="1" applyAlignment="1">
      <alignment horizontal="center" vertical="center" wrapText="1"/>
    </xf>
    <xf numFmtId="168" fontId="55" fillId="2" borderId="19" xfId="1" applyNumberFormat="1" applyFont="1" applyFill="1" applyBorder="1" applyAlignment="1">
      <alignment horizontal="center" vertical="center" wrapText="1"/>
    </xf>
    <xf numFmtId="168" fontId="72" fillId="7" borderId="20" xfId="1" applyNumberFormat="1" applyFont="1" applyFill="1" applyBorder="1" applyAlignment="1">
      <alignment horizontal="center" vertical="center" wrapText="1"/>
    </xf>
    <xf numFmtId="0" fontId="22" fillId="2" borderId="62" xfId="0" applyFont="1" applyFill="1" applyBorder="1" applyAlignment="1">
      <alignment horizontal="center" vertical="center" wrapText="1"/>
    </xf>
    <xf numFmtId="0" fontId="70" fillId="0" borderId="0" xfId="0" applyFont="1" applyFill="1"/>
    <xf numFmtId="0" fontId="22" fillId="7" borderId="13" xfId="0" applyFont="1" applyFill="1" applyBorder="1" applyAlignment="1">
      <alignment vertical="center" wrapText="1"/>
    </xf>
    <xf numFmtId="0" fontId="22" fillId="7" borderId="8" xfId="0" applyFont="1" applyFill="1" applyBorder="1" applyAlignment="1">
      <alignment horizontal="left" vertical="center" wrapText="1"/>
    </xf>
    <xf numFmtId="168" fontId="73" fillId="7" borderId="21" xfId="1" applyNumberFormat="1" applyFont="1" applyFill="1" applyBorder="1" applyAlignment="1">
      <alignment horizontal="right" vertical="center" wrapText="1"/>
    </xf>
    <xf numFmtId="168" fontId="74" fillId="2" borderId="41" xfId="1" applyNumberFormat="1" applyFont="1" applyFill="1" applyBorder="1" applyAlignment="1">
      <alignment horizontal="right" vertical="center" wrapText="1"/>
    </xf>
    <xf numFmtId="168" fontId="74" fillId="2" borderId="29" xfId="1" applyNumberFormat="1" applyFont="1" applyFill="1" applyBorder="1" applyAlignment="1">
      <alignment horizontal="right" vertical="center" wrapText="1"/>
    </xf>
    <xf numFmtId="168" fontId="74" fillId="2" borderId="52" xfId="1" applyNumberFormat="1" applyFont="1" applyFill="1" applyBorder="1" applyAlignment="1">
      <alignment horizontal="right" vertical="center" wrapText="1"/>
    </xf>
    <xf numFmtId="168" fontId="74" fillId="7" borderId="21" xfId="1" applyNumberFormat="1" applyFont="1" applyFill="1" applyBorder="1" applyAlignment="1">
      <alignment horizontal="right" vertical="center" wrapText="1"/>
    </xf>
    <xf numFmtId="168" fontId="73" fillId="7" borderId="22" xfId="1" applyNumberFormat="1" applyFont="1" applyFill="1" applyBorder="1" applyAlignment="1">
      <alignment horizontal="right" vertical="center" wrapText="1"/>
    </xf>
    <xf numFmtId="0" fontId="23" fillId="2" borderId="60" xfId="0" applyFont="1" applyFill="1" applyBorder="1" applyAlignment="1">
      <alignment vertical="center" wrapText="1"/>
    </xf>
    <xf numFmtId="0" fontId="23" fillId="7" borderId="9" xfId="0" applyFont="1" applyFill="1" applyBorder="1" applyAlignment="1">
      <alignment vertical="center" wrapText="1"/>
    </xf>
    <xf numFmtId="0" fontId="22" fillId="7" borderId="10" xfId="0" applyFont="1" applyFill="1" applyBorder="1" applyAlignment="1">
      <alignment horizontal="left" vertical="center" wrapText="1"/>
    </xf>
    <xf numFmtId="168" fontId="73" fillId="7" borderId="23" xfId="1" applyNumberFormat="1" applyFont="1" applyFill="1" applyBorder="1" applyAlignment="1">
      <alignment horizontal="right" vertical="center" wrapText="1"/>
    </xf>
    <xf numFmtId="168" fontId="74" fillId="2" borderId="42" xfId="1" applyNumberFormat="1" applyFont="1" applyFill="1" applyBorder="1" applyAlignment="1">
      <alignment horizontal="right" vertical="center" wrapText="1"/>
    </xf>
    <xf numFmtId="168" fontId="74" fillId="2" borderId="23" xfId="1" applyNumberFormat="1" applyFont="1" applyFill="1" applyBorder="1" applyAlignment="1">
      <alignment horizontal="right" vertical="center" wrapText="1"/>
    </xf>
    <xf numFmtId="168" fontId="74" fillId="2" borderId="14" xfId="1" applyNumberFormat="1" applyFont="1" applyFill="1" applyBorder="1" applyAlignment="1">
      <alignment horizontal="right" vertical="center" wrapText="1"/>
    </xf>
    <xf numFmtId="168" fontId="74" fillId="7" borderId="23" xfId="1" applyNumberFormat="1" applyFont="1" applyFill="1" applyBorder="1" applyAlignment="1">
      <alignment horizontal="right" vertical="center" wrapText="1"/>
    </xf>
    <xf numFmtId="168" fontId="73" fillId="7" borderId="24" xfId="1" applyNumberFormat="1" applyFont="1" applyFill="1" applyBorder="1" applyAlignment="1">
      <alignment horizontal="right" vertical="center" wrapText="1"/>
    </xf>
    <xf numFmtId="0" fontId="23" fillId="7" borderId="10" xfId="0" applyFont="1" applyFill="1" applyBorder="1" applyAlignment="1">
      <alignment horizontal="left" vertical="center" wrapText="1"/>
    </xf>
    <xf numFmtId="0" fontId="22" fillId="2" borderId="60" xfId="0" applyFont="1" applyFill="1" applyBorder="1" applyAlignment="1">
      <alignment vertical="center" wrapText="1"/>
    </xf>
    <xf numFmtId="0" fontId="71" fillId="0" borderId="0" xfId="0" applyFont="1" applyFill="1"/>
    <xf numFmtId="0" fontId="22" fillId="7" borderId="9" xfId="0" applyFont="1" applyFill="1" applyBorder="1" applyAlignment="1">
      <alignment vertical="center" wrapText="1"/>
    </xf>
    <xf numFmtId="168" fontId="23" fillId="0" borderId="0" xfId="0" applyNumberFormat="1" applyFont="1" applyBorder="1" applyAlignment="1">
      <alignment vertical="center" wrapText="1"/>
    </xf>
    <xf numFmtId="168" fontId="75" fillId="7" borderId="20" xfId="1" applyNumberFormat="1" applyFont="1" applyFill="1" applyBorder="1" applyAlignment="1">
      <alignment horizontal="right" vertical="center" wrapText="1"/>
    </xf>
    <xf numFmtId="0" fontId="23" fillId="0" borderId="60" xfId="0" applyFont="1" applyBorder="1" applyAlignment="1">
      <alignment vertical="center" wrapText="1"/>
    </xf>
    <xf numFmtId="0" fontId="77" fillId="0" borderId="0" xfId="0" applyFont="1" applyFill="1"/>
    <xf numFmtId="0" fontId="77" fillId="5" borderId="0" xfId="0" applyFont="1" applyFill="1"/>
    <xf numFmtId="0" fontId="77" fillId="0" borderId="0" xfId="0" applyFont="1"/>
    <xf numFmtId="168" fontId="55" fillId="7" borderId="19" xfId="1" applyNumberFormat="1" applyFont="1" applyFill="1" applyBorder="1" applyAlignment="1">
      <alignment horizontal="right" vertical="center" wrapText="1"/>
    </xf>
    <xf numFmtId="0" fontId="72" fillId="7" borderId="0" xfId="0" applyFont="1" applyFill="1" applyBorder="1" applyAlignment="1">
      <alignment horizontal="left" vertical="center" wrapText="1"/>
    </xf>
    <xf numFmtId="168" fontId="72" fillId="7" borderId="0" xfId="1" applyNumberFormat="1" applyFont="1" applyFill="1" applyBorder="1" applyAlignment="1">
      <alignment horizontal="right" vertical="center" wrapText="1"/>
    </xf>
    <xf numFmtId="9" fontId="55" fillId="7" borderId="19" xfId="3" applyFont="1" applyFill="1" applyBorder="1" applyAlignment="1">
      <alignment horizontal="right" vertical="center" wrapText="1"/>
    </xf>
    <xf numFmtId="0" fontId="23" fillId="0" borderId="63" xfId="0" applyFont="1" applyBorder="1" applyAlignment="1">
      <alignment vertical="center" wrapText="1"/>
    </xf>
    <xf numFmtId="0" fontId="23" fillId="7" borderId="0" xfId="0" applyFont="1" applyFill="1" applyBorder="1" applyAlignment="1">
      <alignment vertical="center" wrapText="1"/>
    </xf>
    <xf numFmtId="0" fontId="23" fillId="7" borderId="0" xfId="0" applyFont="1" applyFill="1" applyBorder="1" applyAlignment="1">
      <alignment horizontal="left" vertical="center" wrapText="1"/>
    </xf>
    <xf numFmtId="168" fontId="22" fillId="7" borderId="0" xfId="1" applyNumberFormat="1" applyFont="1" applyFill="1" applyBorder="1" applyAlignment="1">
      <alignment horizontal="right" vertical="center" wrapText="1"/>
    </xf>
    <xf numFmtId="168" fontId="55" fillId="0" borderId="0" xfId="1" applyNumberFormat="1" applyFont="1" applyBorder="1" applyAlignment="1">
      <alignment horizontal="right" vertical="center" wrapText="1"/>
    </xf>
    <xf numFmtId="9" fontId="55" fillId="7" borderId="0" xfId="3" applyFont="1" applyFill="1" applyBorder="1" applyAlignment="1">
      <alignment horizontal="right" vertical="center" wrapText="1"/>
    </xf>
    <xf numFmtId="0" fontId="23" fillId="0" borderId="0" xfId="0" applyFont="1" applyBorder="1" applyAlignment="1">
      <alignment vertical="center" wrapText="1"/>
    </xf>
    <xf numFmtId="0" fontId="70" fillId="0" borderId="0" xfId="0" applyFont="1" applyFill="1" applyBorder="1"/>
    <xf numFmtId="0" fontId="70" fillId="5" borderId="0" xfId="0" applyFont="1" applyFill="1" applyBorder="1"/>
    <xf numFmtId="0" fontId="70" fillId="0" borderId="0" xfId="0" applyFont="1" applyBorder="1"/>
    <xf numFmtId="168" fontId="55" fillId="7" borderId="19" xfId="1" applyNumberFormat="1" applyFont="1" applyFill="1" applyBorder="1" applyAlignment="1">
      <alignment horizontal="center" vertical="center" wrapText="1"/>
    </xf>
    <xf numFmtId="168" fontId="23" fillId="0" borderId="0" xfId="0" applyNumberFormat="1" applyFont="1" applyBorder="1" applyAlignment="1">
      <alignment horizontal="center" vertical="center" wrapText="1"/>
    </xf>
    <xf numFmtId="168" fontId="55" fillId="2" borderId="40" xfId="1" applyNumberFormat="1" applyFont="1" applyFill="1" applyBorder="1" applyAlignment="1">
      <alignment horizontal="center" vertical="center" wrapText="1"/>
    </xf>
    <xf numFmtId="168" fontId="55" fillId="7" borderId="6" xfId="1" applyNumberFormat="1" applyFont="1" applyFill="1" applyBorder="1" applyAlignment="1">
      <alignment horizontal="center" vertical="center" wrapText="1"/>
    </xf>
    <xf numFmtId="168" fontId="55" fillId="7" borderId="59" xfId="1" applyNumberFormat="1" applyFont="1" applyFill="1" applyBorder="1" applyAlignment="1">
      <alignment horizontal="center" vertical="center" wrapText="1"/>
    </xf>
    <xf numFmtId="0" fontId="70" fillId="0" borderId="0" xfId="0" applyFont="1" applyFill="1" applyAlignment="1">
      <alignment wrapText="1"/>
    </xf>
    <xf numFmtId="0" fontId="70" fillId="2" borderId="0" xfId="0" applyFont="1" applyFill="1"/>
    <xf numFmtId="0" fontId="70" fillId="7" borderId="0" xfId="0" applyFont="1" applyFill="1"/>
    <xf numFmtId="0" fontId="68" fillId="7" borderId="0" xfId="0" applyFont="1" applyFill="1" applyBorder="1" applyAlignment="1">
      <alignment horizontal="centerContinuous" vertical="center" wrapText="1"/>
    </xf>
    <xf numFmtId="0" fontId="78" fillId="7" borderId="0" xfId="0" applyFont="1" applyFill="1" applyBorder="1" applyAlignment="1">
      <alignment horizontal="centerContinuous" vertical="center" wrapText="1"/>
    </xf>
    <xf numFmtId="0" fontId="79" fillId="7" borderId="33" xfId="0" applyFont="1" applyFill="1" applyBorder="1" applyAlignment="1">
      <alignment horizontal="center" vertical="center" wrapText="1"/>
    </xf>
    <xf numFmtId="168" fontId="68" fillId="2" borderId="0" xfId="0" applyNumberFormat="1" applyFont="1" applyFill="1" applyBorder="1" applyAlignment="1">
      <alignment horizontal="centerContinuous" vertical="center" wrapText="1"/>
    </xf>
    <xf numFmtId="0" fontId="80" fillId="7" borderId="0" xfId="5" applyFont="1" applyFill="1" applyAlignment="1">
      <alignment vertical="top" wrapText="1"/>
    </xf>
    <xf numFmtId="3" fontId="81" fillId="0" borderId="0" xfId="0" applyNumberFormat="1" applyFont="1" applyFill="1"/>
    <xf numFmtId="0" fontId="81" fillId="5" borderId="0" xfId="0" applyFont="1" applyFill="1"/>
    <xf numFmtId="0" fontId="81" fillId="0" borderId="0" xfId="0" applyFont="1"/>
    <xf numFmtId="14" fontId="82" fillId="5" borderId="45" xfId="3" applyNumberFormat="1" applyFont="1" applyFill="1" applyBorder="1" applyAlignment="1"/>
    <xf numFmtId="14" fontId="82" fillId="5" borderId="46" xfId="3" applyNumberFormat="1" applyFont="1" applyFill="1" applyBorder="1" applyAlignment="1"/>
    <xf numFmtId="0" fontId="80" fillId="0" borderId="0" xfId="5" applyFont="1" applyAlignment="1">
      <alignment vertical="top" wrapText="1"/>
    </xf>
    <xf numFmtId="0" fontId="68" fillId="0" borderId="0" xfId="0" applyFont="1" applyFill="1" applyBorder="1" applyAlignment="1">
      <alignment vertical="center" wrapText="1"/>
    </xf>
    <xf numFmtId="0" fontId="68" fillId="2" borderId="0" xfId="0" applyFont="1" applyFill="1" applyBorder="1" applyAlignment="1">
      <alignment vertical="center" wrapText="1"/>
    </xf>
    <xf numFmtId="0" fontId="82" fillId="5" borderId="0" xfId="0" applyFont="1" applyFill="1"/>
    <xf numFmtId="0" fontId="82" fillId="0" borderId="0" xfId="0" applyFont="1"/>
    <xf numFmtId="0" fontId="17" fillId="7" borderId="46" xfId="0" applyFont="1" applyFill="1" applyBorder="1" applyAlignment="1">
      <alignment horizontal="left" vertical="center" wrapText="1"/>
    </xf>
    <xf numFmtId="168" fontId="69" fillId="5" borderId="45" xfId="1" applyNumberFormat="1" applyFont="1" applyFill="1" applyBorder="1" applyAlignment="1">
      <alignment vertical="center" wrapText="1"/>
    </xf>
    <xf numFmtId="169" fontId="83" fillId="5" borderId="46" xfId="2" applyNumberFormat="1" applyFont="1" applyFill="1" applyBorder="1" applyAlignment="1">
      <alignment horizontal="center" vertical="center" wrapText="1"/>
    </xf>
    <xf numFmtId="0" fontId="52" fillId="5" borderId="24" xfId="5" applyFont="1" applyFill="1" applyBorder="1" applyAlignment="1" applyProtection="1">
      <alignment horizontal="left" vertical="top" wrapText="1"/>
      <protection locked="0"/>
    </xf>
    <xf numFmtId="0" fontId="52" fillId="5" borderId="10" xfId="5" applyFont="1" applyFill="1" applyBorder="1" applyAlignment="1" applyProtection="1">
      <alignment horizontal="left" vertical="top" wrapText="1"/>
      <protection locked="0"/>
    </xf>
    <xf numFmtId="173" fontId="3" fillId="0" borderId="4" xfId="1" applyNumberFormat="1" applyFont="1" applyBorder="1" applyAlignment="1">
      <alignment horizontal="right" vertical="center" wrapText="1"/>
    </xf>
    <xf numFmtId="173" fontId="3" fillId="0" borderId="34" xfId="1" applyNumberFormat="1" applyFont="1" applyBorder="1" applyAlignment="1">
      <alignment horizontal="right" vertical="center" wrapText="1"/>
    </xf>
    <xf numFmtId="173" fontId="3" fillId="4" borderId="17" xfId="1" applyNumberFormat="1" applyFont="1" applyFill="1" applyBorder="1" applyAlignment="1">
      <alignment horizontal="right" vertical="center" wrapText="1"/>
    </xf>
    <xf numFmtId="173" fontId="3" fillId="4" borderId="0" xfId="1" applyNumberFormat="1" applyFont="1" applyFill="1" applyBorder="1" applyAlignment="1">
      <alignment horizontal="right" vertical="center" wrapText="1"/>
    </xf>
    <xf numFmtId="173" fontId="3" fillId="0" borderId="17" xfId="1" applyNumberFormat="1" applyFont="1" applyBorder="1" applyAlignment="1">
      <alignment horizontal="right" vertical="center" wrapText="1"/>
    </xf>
    <xf numFmtId="173" fontId="3" fillId="0" borderId="0" xfId="1" applyNumberFormat="1" applyFont="1" applyBorder="1" applyAlignment="1">
      <alignment horizontal="right" vertical="center" wrapText="1"/>
    </xf>
    <xf numFmtId="173" fontId="3" fillId="0" borderId="16" xfId="1" applyNumberFormat="1" applyFont="1" applyBorder="1" applyAlignment="1">
      <alignment horizontal="right" vertical="center" wrapText="1"/>
    </xf>
    <xf numFmtId="173" fontId="18" fillId="0" borderId="4" xfId="1" applyNumberFormat="1" applyFont="1" applyFill="1" applyBorder="1" applyAlignment="1">
      <alignment horizontal="right" vertical="center" wrapText="1"/>
    </xf>
    <xf numFmtId="173" fontId="18" fillId="0" borderId="16" xfId="1" applyNumberFormat="1" applyFont="1" applyFill="1" applyBorder="1" applyAlignment="1">
      <alignment horizontal="right" vertical="center" wrapText="1"/>
    </xf>
    <xf numFmtId="173" fontId="18" fillId="0" borderId="4" xfId="1" applyNumberFormat="1" applyFont="1" applyBorder="1" applyAlignment="1">
      <alignment horizontal="right" vertical="center" wrapText="1"/>
    </xf>
    <xf numFmtId="173" fontId="18" fillId="0" borderId="34" xfId="1" applyNumberFormat="1" applyFont="1" applyBorder="1" applyAlignment="1">
      <alignment horizontal="right" vertical="center" wrapText="1"/>
    </xf>
    <xf numFmtId="174" fontId="3" fillId="0" borderId="4" xfId="1" applyNumberFormat="1" applyFont="1" applyBorder="1" applyAlignment="1">
      <alignment horizontal="right" vertical="center" wrapText="1"/>
    </xf>
    <xf numFmtId="174" fontId="3" fillId="0" borderId="3" xfId="1" applyNumberFormat="1" applyFont="1" applyBorder="1" applyAlignment="1">
      <alignment horizontal="right" vertical="center" wrapText="1"/>
    </xf>
    <xf numFmtId="174" fontId="3" fillId="4" borderId="17" xfId="1" applyNumberFormat="1" applyFont="1" applyFill="1" applyBorder="1" applyAlignment="1">
      <alignment horizontal="right" vertical="center" wrapText="1"/>
    </xf>
    <xf numFmtId="174" fontId="3" fillId="0" borderId="17" xfId="1" applyNumberFormat="1" applyFont="1" applyBorder="1" applyAlignment="1">
      <alignment horizontal="right" vertical="center" wrapText="1"/>
    </xf>
    <xf numFmtId="174" fontId="3" fillId="0" borderId="18" xfId="1" applyNumberFormat="1" applyFont="1" applyBorder="1" applyAlignment="1">
      <alignment horizontal="right" vertical="center" wrapText="1"/>
    </xf>
    <xf numFmtId="174" fontId="18" fillId="0" borderId="4" xfId="1" applyNumberFormat="1" applyFont="1" applyFill="1" applyBorder="1" applyAlignment="1">
      <alignment horizontal="right" vertical="center" wrapText="1"/>
    </xf>
    <xf numFmtId="174" fontId="3" fillId="4" borderId="17" xfId="1" applyNumberFormat="1" applyFont="1" applyFill="1" applyBorder="1" applyAlignment="1">
      <alignment vertical="center" wrapText="1"/>
    </xf>
    <xf numFmtId="174" fontId="3" fillId="4" borderId="18" xfId="1" applyNumberFormat="1" applyFont="1" applyFill="1" applyBorder="1" applyAlignment="1">
      <alignment horizontal="right" vertical="center" wrapText="1"/>
    </xf>
    <xf numFmtId="174" fontId="18" fillId="0" borderId="4" xfId="1" applyNumberFormat="1" applyFont="1" applyBorder="1" applyAlignment="1">
      <alignment horizontal="right" vertical="center" wrapText="1"/>
    </xf>
    <xf numFmtId="173" fontId="20" fillId="0" borderId="23" xfId="1" applyNumberFormat="1" applyFont="1" applyBorder="1" applyAlignment="1">
      <alignment horizontal="right" vertical="center" wrapText="1"/>
    </xf>
    <xf numFmtId="173" fontId="21" fillId="0" borderId="19" xfId="1" applyNumberFormat="1" applyFont="1" applyBorder="1" applyAlignment="1">
      <alignment horizontal="right" vertical="center" wrapText="1"/>
    </xf>
    <xf numFmtId="173" fontId="20" fillId="0" borderId="21" xfId="1" applyNumberFormat="1" applyFont="1" applyBorder="1" applyAlignment="1">
      <alignment horizontal="right" vertical="center" wrapText="1"/>
    </xf>
    <xf numFmtId="173" fontId="20" fillId="0" borderId="25" xfId="1" applyNumberFormat="1" applyFont="1" applyBorder="1" applyAlignment="1">
      <alignment horizontal="right" vertical="center" wrapText="1"/>
    </xf>
    <xf numFmtId="173" fontId="19" fillId="0" borderId="19" xfId="1" applyNumberFormat="1" applyFont="1" applyBorder="1" applyAlignment="1">
      <alignment horizontal="right" vertical="center" wrapText="1"/>
    </xf>
    <xf numFmtId="173" fontId="37" fillId="0" borderId="19" xfId="1" applyNumberFormat="1" applyFont="1" applyBorder="1" applyAlignment="1">
      <alignment horizontal="right" vertical="center" wrapText="1"/>
    </xf>
    <xf numFmtId="173" fontId="5" fillId="0" borderId="0" xfId="1" applyNumberFormat="1" applyFont="1" applyBorder="1" applyAlignment="1">
      <alignment horizontal="right" vertical="center" wrapText="1"/>
    </xf>
    <xf numFmtId="173" fontId="49" fillId="0" borderId="29" xfId="1" applyNumberFormat="1" applyFont="1" applyBorder="1" applyAlignment="1">
      <alignment horizontal="center" vertical="center" wrapText="1"/>
    </xf>
    <xf numFmtId="173" fontId="3" fillId="0" borderId="23" xfId="1" applyNumberFormat="1" applyFont="1" applyBorder="1" applyAlignment="1">
      <alignment horizontal="right" vertical="center" wrapText="1"/>
    </xf>
    <xf numFmtId="173" fontId="15" fillId="0" borderId="19" xfId="1" applyNumberFormat="1" applyFont="1" applyBorder="1" applyAlignment="1">
      <alignment horizontal="right" vertical="center" wrapText="1"/>
    </xf>
    <xf numFmtId="173" fontId="6" fillId="2" borderId="8" xfId="0" applyNumberFormat="1" applyFont="1" applyFill="1" applyBorder="1" applyAlignment="1">
      <alignment horizontal="right" vertical="center" wrapText="1"/>
    </xf>
    <xf numFmtId="173" fontId="6" fillId="2" borderId="10" xfId="0" applyNumberFormat="1" applyFont="1" applyFill="1" applyBorder="1" applyAlignment="1">
      <alignment horizontal="right" vertical="center" wrapText="1"/>
    </xf>
    <xf numFmtId="173" fontId="6" fillId="2" borderId="12" xfId="0" applyNumberFormat="1" applyFont="1" applyFill="1" applyBorder="1" applyAlignment="1">
      <alignment horizontal="right" vertical="center" wrapText="1"/>
    </xf>
    <xf numFmtId="173" fontId="6" fillId="3" borderId="7" xfId="0" applyNumberFormat="1" applyFont="1" applyFill="1" applyBorder="1" applyAlignment="1">
      <alignment horizontal="right" vertical="center" wrapText="1"/>
    </xf>
    <xf numFmtId="173" fontId="6" fillId="0" borderId="8" xfId="0" applyNumberFormat="1" applyFont="1" applyBorder="1" applyAlignment="1">
      <alignment horizontal="right" vertical="center" wrapText="1"/>
    </xf>
    <xf numFmtId="173" fontId="6" fillId="0" borderId="10" xfId="0" applyNumberFormat="1" applyFont="1" applyBorder="1" applyAlignment="1">
      <alignment horizontal="right" vertical="center" wrapText="1"/>
    </xf>
    <xf numFmtId="173" fontId="85" fillId="0" borderId="19" xfId="1" applyNumberFormat="1" applyFont="1" applyBorder="1" applyAlignment="1">
      <alignment horizontal="right" vertical="center" wrapText="1"/>
    </xf>
    <xf numFmtId="173" fontId="43" fillId="0" borderId="13" xfId="1" applyNumberFormat="1" applyFont="1" applyBorder="1" applyAlignment="1">
      <alignment horizontal="right" vertical="center" wrapText="1"/>
    </xf>
    <xf numFmtId="173" fontId="43" fillId="0" borderId="22" xfId="1" applyNumberFormat="1" applyFont="1" applyBorder="1" applyAlignment="1">
      <alignment horizontal="right" vertical="center" wrapText="1"/>
    </xf>
    <xf numFmtId="173" fontId="43" fillId="0" borderId="9" xfId="1" applyNumberFormat="1" applyFont="1" applyBorder="1" applyAlignment="1">
      <alignment horizontal="right" vertical="center" wrapText="1"/>
    </xf>
    <xf numFmtId="173" fontId="43" fillId="0" borderId="24" xfId="1" applyNumberFormat="1" applyFont="1" applyBorder="1" applyAlignment="1">
      <alignment horizontal="right" vertical="center" wrapText="1"/>
    </xf>
    <xf numFmtId="174" fontId="43" fillId="2" borderId="23" xfId="1" applyNumberFormat="1" applyFont="1" applyFill="1" applyBorder="1" applyAlignment="1">
      <alignment horizontal="right" vertical="center" wrapText="1"/>
    </xf>
    <xf numFmtId="174" fontId="20" fillId="2" borderId="23" xfId="1" applyNumberFormat="1" applyFont="1" applyFill="1" applyBorder="1" applyAlignment="1">
      <alignment horizontal="right" vertical="center" wrapText="1"/>
    </xf>
    <xf numFmtId="173" fontId="73" fillId="7" borderId="23" xfId="1" applyNumberFormat="1" applyFont="1" applyFill="1" applyBorder="1" applyAlignment="1">
      <alignment horizontal="right" vertical="center" wrapText="1"/>
    </xf>
    <xf numFmtId="173" fontId="75" fillId="7" borderId="19" xfId="1" applyNumberFormat="1" applyFont="1" applyFill="1" applyBorder="1" applyAlignment="1">
      <alignment horizontal="right" vertical="center" wrapText="1"/>
    </xf>
    <xf numFmtId="173" fontId="73" fillId="7" borderId="21" xfId="1" applyNumberFormat="1" applyFont="1" applyFill="1" applyBorder="1" applyAlignment="1">
      <alignment horizontal="right" vertical="center" wrapText="1"/>
    </xf>
    <xf numFmtId="173" fontId="72" fillId="7" borderId="19" xfId="1" applyNumberFormat="1" applyFont="1" applyFill="1" applyBorder="1" applyAlignment="1">
      <alignment horizontal="right" vertical="center" wrapText="1"/>
    </xf>
    <xf numFmtId="174" fontId="23" fillId="7" borderId="21" xfId="1" applyNumberFormat="1" applyFont="1" applyFill="1" applyBorder="1" applyAlignment="1">
      <alignment horizontal="right" vertical="center" wrapText="1"/>
    </xf>
    <xf numFmtId="174" fontId="23" fillId="0" borderId="0" xfId="0" applyNumberFormat="1" applyFont="1" applyBorder="1" applyAlignment="1">
      <alignment vertical="center" wrapText="1"/>
    </xf>
    <xf numFmtId="174" fontId="74" fillId="0" borderId="42" xfId="1" applyNumberFormat="1" applyFont="1" applyBorder="1" applyAlignment="1">
      <alignment horizontal="right" vertical="center" wrapText="1"/>
    </xf>
    <xf numFmtId="174" fontId="74" fillId="0" borderId="23" xfId="1" applyNumberFormat="1" applyFont="1" applyBorder="1" applyAlignment="1">
      <alignment horizontal="right" vertical="center" wrapText="1"/>
    </xf>
    <xf numFmtId="174" fontId="74" fillId="0" borderId="14" xfId="1" applyNumberFormat="1" applyFont="1" applyBorder="1" applyAlignment="1">
      <alignment horizontal="right" vertical="center" wrapText="1"/>
    </xf>
    <xf numFmtId="174" fontId="74" fillId="7" borderId="23" xfId="1" applyNumberFormat="1" applyFont="1" applyFill="1" applyBorder="1" applyAlignment="1">
      <alignment horizontal="right" vertical="center" wrapText="1"/>
    </xf>
    <xf numFmtId="174" fontId="73" fillId="7" borderId="60" xfId="1" applyNumberFormat="1" applyFont="1" applyFill="1" applyBorder="1" applyAlignment="1">
      <alignment horizontal="right" vertical="center" wrapText="1"/>
    </xf>
    <xf numFmtId="174" fontId="73" fillId="7" borderId="61" xfId="1" applyNumberFormat="1" applyFont="1" applyFill="1" applyBorder="1" applyAlignment="1">
      <alignment horizontal="right" vertical="center" wrapText="1"/>
    </xf>
    <xf numFmtId="174" fontId="72" fillId="7" borderId="19" xfId="1" applyNumberFormat="1" applyFont="1" applyFill="1" applyBorder="1" applyAlignment="1">
      <alignment horizontal="right" vertical="center" wrapText="1"/>
    </xf>
    <xf numFmtId="174" fontId="55" fillId="0" borderId="40" xfId="1" applyNumberFormat="1" applyFont="1" applyBorder="1" applyAlignment="1">
      <alignment horizontal="right" vertical="center" wrapText="1"/>
    </xf>
    <xf numFmtId="174" fontId="55" fillId="7" borderId="19" xfId="1" applyNumberFormat="1" applyFont="1" applyFill="1" applyBorder="1" applyAlignment="1">
      <alignment horizontal="right" vertical="center" wrapText="1"/>
    </xf>
    <xf numFmtId="174" fontId="55" fillId="0" borderId="32" xfId="1" applyNumberFormat="1" applyFont="1" applyBorder="1" applyAlignment="1">
      <alignment horizontal="right" vertical="center" wrapText="1"/>
    </xf>
    <xf numFmtId="174" fontId="72" fillId="7" borderId="59" xfId="1" applyNumberFormat="1" applyFont="1" applyFill="1" applyBorder="1" applyAlignment="1">
      <alignment horizontal="right" vertical="center" wrapText="1"/>
    </xf>
    <xf numFmtId="174" fontId="74" fillId="2" borderId="42" xfId="1" applyNumberFormat="1" applyFont="1" applyFill="1" applyBorder="1" applyAlignment="1">
      <alignment horizontal="right" vertical="center" wrapText="1"/>
    </xf>
    <xf numFmtId="174" fontId="74" fillId="2" borderId="23" xfId="1" applyNumberFormat="1" applyFont="1" applyFill="1" applyBorder="1" applyAlignment="1">
      <alignment horizontal="right" vertical="center" wrapText="1"/>
    </xf>
    <xf numFmtId="174" fontId="74" fillId="2" borderId="14" xfId="1" applyNumberFormat="1" applyFont="1" applyFill="1" applyBorder="1" applyAlignment="1">
      <alignment horizontal="right" vertical="center" wrapText="1"/>
    </xf>
    <xf numFmtId="174" fontId="73" fillId="7" borderId="24" xfId="1" applyNumberFormat="1" applyFont="1" applyFill="1" applyBorder="1" applyAlignment="1">
      <alignment horizontal="right" vertical="center" wrapText="1"/>
    </xf>
    <xf numFmtId="174" fontId="55" fillId="2" borderId="42" xfId="1" applyNumberFormat="1" applyFont="1" applyFill="1" applyBorder="1" applyAlignment="1">
      <alignment horizontal="right" vertical="center" wrapText="1"/>
    </xf>
    <xf numFmtId="174" fontId="55" fillId="2" borderId="23" xfId="1" applyNumberFormat="1" applyFont="1" applyFill="1" applyBorder="1" applyAlignment="1">
      <alignment horizontal="right" vertical="center" wrapText="1"/>
    </xf>
    <xf numFmtId="174" fontId="55" fillId="2" borderId="14" xfId="1" applyNumberFormat="1" applyFont="1" applyFill="1" applyBorder="1" applyAlignment="1">
      <alignment horizontal="right" vertical="center" wrapText="1"/>
    </xf>
    <xf numFmtId="174" fontId="73" fillId="7" borderId="44" xfId="1" applyNumberFormat="1" applyFont="1" applyFill="1" applyBorder="1" applyAlignment="1">
      <alignment horizontal="right" vertical="center" wrapText="1"/>
    </xf>
    <xf numFmtId="174" fontId="76" fillId="0" borderId="40" xfId="1" applyNumberFormat="1" applyFont="1" applyBorder="1" applyAlignment="1">
      <alignment horizontal="right" vertical="center" wrapText="1"/>
    </xf>
    <xf numFmtId="174" fontId="76" fillId="7" borderId="19" xfId="1" applyNumberFormat="1" applyFont="1" applyFill="1" applyBorder="1" applyAlignment="1">
      <alignment horizontal="right" vertical="center" wrapText="1"/>
    </xf>
    <xf numFmtId="174" fontId="76" fillId="0" borderId="32" xfId="1" applyNumberFormat="1" applyFont="1" applyBorder="1" applyAlignment="1">
      <alignment horizontal="right" vertical="center" wrapText="1"/>
    </xf>
    <xf numFmtId="174" fontId="75" fillId="7" borderId="20" xfId="1" applyNumberFormat="1" applyFont="1" applyFill="1" applyBorder="1" applyAlignment="1">
      <alignment horizontal="right" vertical="center" wrapText="1"/>
    </xf>
    <xf numFmtId="174" fontId="74" fillId="0" borderId="41" xfId="1" applyNumberFormat="1" applyFont="1" applyBorder="1" applyAlignment="1">
      <alignment horizontal="right" vertical="center" wrapText="1"/>
    </xf>
    <xf numFmtId="174" fontId="74" fillId="0" borderId="21" xfId="1" applyNumberFormat="1" applyFont="1" applyBorder="1" applyAlignment="1">
      <alignment horizontal="right" vertical="center" wrapText="1"/>
    </xf>
    <xf numFmtId="174" fontId="74" fillId="0" borderId="47" xfId="1" applyNumberFormat="1" applyFont="1" applyBorder="1" applyAlignment="1">
      <alignment horizontal="right" vertical="center" wrapText="1"/>
    </xf>
    <xf numFmtId="174" fontId="74" fillId="7" borderId="21" xfId="1" applyNumberFormat="1" applyFont="1" applyFill="1" applyBorder="1" applyAlignment="1">
      <alignment horizontal="right" vertical="center" wrapText="1"/>
    </xf>
    <xf numFmtId="174" fontId="73" fillId="7" borderId="22" xfId="1" applyNumberFormat="1" applyFont="1" applyFill="1" applyBorder="1" applyAlignment="1">
      <alignment horizontal="right" vertical="center" wrapText="1"/>
    </xf>
    <xf numFmtId="174" fontId="76" fillId="0" borderId="19" xfId="1" applyNumberFormat="1" applyFont="1" applyBorder="1" applyAlignment="1">
      <alignment horizontal="right" vertical="center" wrapText="1"/>
    </xf>
    <xf numFmtId="168" fontId="55" fillId="7" borderId="19" xfId="1" applyNumberFormat="1" applyFont="1" applyFill="1" applyBorder="1" applyAlignment="1">
      <alignment vertical="top" wrapText="1"/>
    </xf>
    <xf numFmtId="175" fontId="43" fillId="2" borderId="23" xfId="1" applyNumberFormat="1" applyFont="1" applyFill="1" applyBorder="1" applyAlignment="1">
      <alignment horizontal="right" vertical="center" wrapText="1"/>
    </xf>
    <xf numFmtId="175" fontId="43" fillId="0" borderId="13" xfId="1" applyNumberFormat="1" applyFont="1" applyBorder="1" applyAlignment="1">
      <alignment horizontal="right" vertical="center" wrapText="1"/>
    </xf>
    <xf numFmtId="176" fontId="6" fillId="2" borderId="13" xfId="1" applyNumberFormat="1" applyFont="1" applyFill="1" applyBorder="1" applyAlignment="1">
      <alignment horizontal="right" vertical="center" wrapText="1"/>
    </xf>
    <xf numFmtId="176" fontId="6" fillId="2" borderId="22" xfId="1" applyNumberFormat="1" applyFont="1" applyFill="1" applyBorder="1" applyAlignment="1">
      <alignment horizontal="right" vertical="center" wrapText="1"/>
    </xf>
    <xf numFmtId="176" fontId="43" fillId="2" borderId="9" xfId="1" applyNumberFormat="1" applyFont="1" applyFill="1" applyBorder="1" applyAlignment="1">
      <alignment horizontal="right" vertical="center" wrapText="1"/>
    </xf>
    <xf numFmtId="176" fontId="43" fillId="2" borderId="24" xfId="1" applyNumberFormat="1" applyFont="1" applyFill="1" applyBorder="1" applyAlignment="1">
      <alignment horizontal="right" vertical="center" wrapText="1"/>
    </xf>
    <xf numFmtId="176" fontId="6" fillId="2" borderId="10" xfId="0" applyNumberFormat="1" applyFont="1" applyFill="1" applyBorder="1" applyAlignment="1">
      <alignment horizontal="right" vertical="center" wrapText="1"/>
    </xf>
    <xf numFmtId="173" fontId="6" fillId="0" borderId="7" xfId="0" applyNumberFormat="1" applyFont="1" applyFill="1" applyBorder="1" applyAlignment="1">
      <alignment horizontal="right" vertical="center" wrapText="1"/>
    </xf>
    <xf numFmtId="0" fontId="42" fillId="7" borderId="0" xfId="0" applyFont="1" applyFill="1"/>
    <xf numFmtId="10" fontId="37" fillId="0" borderId="7" xfId="3" applyNumberFormat="1" applyFont="1" applyBorder="1" applyAlignment="1">
      <alignment horizontal="center" vertical="center" wrapText="1"/>
    </xf>
    <xf numFmtId="9" fontId="15" fillId="0" borderId="10" xfId="3" applyNumberFormat="1" applyFont="1" applyBorder="1" applyAlignment="1">
      <alignment horizontal="center" vertical="center" wrapText="1"/>
    </xf>
    <xf numFmtId="9" fontId="15" fillId="0" borderId="12" xfId="3" applyNumberFormat="1" applyFont="1" applyBorder="1" applyAlignment="1">
      <alignment horizontal="center" vertical="center" wrapText="1"/>
    </xf>
    <xf numFmtId="166" fontId="28" fillId="7" borderId="0" xfId="1" applyNumberFormat="1" applyFont="1" applyFill="1" applyBorder="1" applyAlignment="1">
      <alignment horizontal="center" vertical="center" wrapText="1"/>
    </xf>
    <xf numFmtId="177" fontId="32" fillId="7" borderId="10" xfId="0" applyNumberFormat="1" applyFont="1" applyFill="1" applyBorder="1" applyAlignment="1">
      <alignment horizontal="center" vertical="center" wrapText="1"/>
    </xf>
    <xf numFmtId="177" fontId="32" fillId="7" borderId="10" xfId="0" applyNumberFormat="1" applyFont="1" applyFill="1" applyBorder="1" applyAlignment="1">
      <alignment horizontal="right" vertical="center" wrapText="1"/>
    </xf>
    <xf numFmtId="177" fontId="32" fillId="7" borderId="23" xfId="1" applyNumberFormat="1" applyFont="1" applyFill="1" applyBorder="1" applyAlignment="1">
      <alignment horizontal="right" vertical="center" wrapText="1"/>
    </xf>
    <xf numFmtId="177" fontId="32" fillId="7" borderId="9" xfId="1" applyNumberFormat="1" applyFont="1" applyFill="1" applyBorder="1" applyAlignment="1">
      <alignment horizontal="right" vertical="center" wrapText="1"/>
    </xf>
    <xf numFmtId="177" fontId="32" fillId="7" borderId="24" xfId="1" applyNumberFormat="1" applyFont="1" applyFill="1" applyBorder="1" applyAlignment="1">
      <alignment horizontal="right" vertical="center" wrapText="1"/>
    </xf>
    <xf numFmtId="177" fontId="32" fillId="7" borderId="12" xfId="0" applyNumberFormat="1" applyFont="1" applyFill="1" applyBorder="1" applyAlignment="1">
      <alignment horizontal="center" vertical="center" wrapText="1"/>
    </xf>
    <xf numFmtId="177" fontId="32" fillId="7" borderId="25" xfId="1" applyNumberFormat="1" applyFont="1" applyFill="1" applyBorder="1" applyAlignment="1">
      <alignment horizontal="right" vertical="center" wrapText="1"/>
    </xf>
    <xf numFmtId="177" fontId="32" fillId="7" borderId="39" xfId="1" applyNumberFormat="1" applyFont="1" applyFill="1" applyBorder="1" applyAlignment="1">
      <alignment horizontal="right" vertical="center" wrapText="1"/>
    </xf>
    <xf numFmtId="177" fontId="32" fillId="7" borderId="10" xfId="1" applyNumberFormat="1" applyFont="1" applyFill="1" applyBorder="1" applyAlignment="1">
      <alignment horizontal="right" vertical="center" wrapText="1"/>
    </xf>
    <xf numFmtId="177" fontId="32" fillId="8" borderId="7" xfId="0" applyNumberFormat="1" applyFont="1" applyFill="1" applyBorder="1" applyAlignment="1">
      <alignment horizontal="right" vertical="center" wrapText="1"/>
    </xf>
    <xf numFmtId="177" fontId="33" fillId="7" borderId="19" xfId="1" applyNumberFormat="1" applyFont="1" applyFill="1" applyBorder="1" applyAlignment="1">
      <alignment horizontal="right" vertical="center" wrapText="1"/>
    </xf>
    <xf numFmtId="177" fontId="33" fillId="7" borderId="40" xfId="1" applyNumberFormat="1" applyFont="1" applyFill="1" applyBorder="1" applyAlignment="1">
      <alignment horizontal="right" vertical="center" wrapText="1"/>
    </xf>
    <xf numFmtId="177" fontId="33" fillId="7" borderId="7" xfId="1" applyNumberFormat="1" applyFont="1" applyFill="1" applyBorder="1" applyAlignment="1">
      <alignment horizontal="right" vertical="center" wrapText="1"/>
    </xf>
    <xf numFmtId="177" fontId="32" fillId="7" borderId="8" xfId="0" applyNumberFormat="1" applyFont="1" applyFill="1" applyBorder="1" applyAlignment="1">
      <alignment horizontal="center" vertical="center" wrapText="1"/>
    </xf>
    <xf numFmtId="177" fontId="32" fillId="7" borderId="8" xfId="0" applyNumberFormat="1" applyFont="1" applyFill="1" applyBorder="1" applyAlignment="1">
      <alignment horizontal="right" vertical="center" wrapText="1"/>
    </xf>
    <xf numFmtId="177" fontId="32" fillId="7" borderId="21" xfId="1" applyNumberFormat="1" applyFont="1" applyFill="1" applyBorder="1" applyAlignment="1">
      <alignment horizontal="right" vertical="center" wrapText="1"/>
    </xf>
    <xf numFmtId="177" fontId="32" fillId="7" borderId="41" xfId="1" applyNumberFormat="1" applyFont="1" applyFill="1" applyBorder="1" applyAlignment="1">
      <alignment horizontal="right" vertical="center" wrapText="1"/>
    </xf>
    <xf numFmtId="177" fontId="32" fillId="7" borderId="8" xfId="1" applyNumberFormat="1" applyFont="1" applyFill="1" applyBorder="1" applyAlignment="1">
      <alignment horizontal="right" vertical="center" wrapText="1"/>
    </xf>
    <xf numFmtId="177" fontId="28" fillId="7" borderId="10" xfId="0" applyNumberFormat="1" applyFont="1" applyFill="1" applyBorder="1" applyAlignment="1">
      <alignment horizontal="center" vertical="center" wrapText="1"/>
    </xf>
    <xf numFmtId="177" fontId="32" fillId="7" borderId="42" xfId="1" applyNumberFormat="1" applyFont="1" applyFill="1" applyBorder="1" applyAlignment="1">
      <alignment horizontal="right" vertical="center" wrapText="1"/>
    </xf>
    <xf numFmtId="177" fontId="28" fillId="7" borderId="12" xfId="0" applyNumberFormat="1" applyFont="1" applyFill="1" applyBorder="1" applyAlignment="1">
      <alignment horizontal="center" vertical="center" wrapText="1"/>
    </xf>
    <xf numFmtId="177" fontId="32" fillId="7" borderId="12" xfId="1" applyNumberFormat="1" applyFont="1" applyFill="1" applyBorder="1" applyAlignment="1">
      <alignment horizontal="right" vertical="center" wrapText="1"/>
    </xf>
    <xf numFmtId="177" fontId="31" fillId="7" borderId="19" xfId="1" applyNumberFormat="1" applyFont="1" applyFill="1" applyBorder="1" applyAlignment="1">
      <alignment horizontal="right" vertical="center" wrapText="1"/>
    </xf>
    <xf numFmtId="177" fontId="31" fillId="7" borderId="40" xfId="1" applyNumberFormat="1" applyFont="1" applyFill="1" applyBorder="1" applyAlignment="1">
      <alignment horizontal="right" vertical="center" wrapText="1"/>
    </xf>
    <xf numFmtId="177" fontId="31" fillId="7" borderId="7" xfId="1" applyNumberFormat="1" applyFont="1" applyFill="1" applyBorder="1" applyAlignment="1">
      <alignment horizontal="right" vertical="center" wrapText="1"/>
    </xf>
    <xf numFmtId="177" fontId="36" fillId="8" borderId="7" xfId="0" applyNumberFormat="1" applyFont="1" applyFill="1" applyBorder="1" applyAlignment="1">
      <alignment horizontal="center" vertical="center" wrapText="1"/>
    </xf>
    <xf numFmtId="177" fontId="40" fillId="8" borderId="7" xfId="0" applyNumberFormat="1" applyFont="1" applyFill="1" applyBorder="1" applyAlignment="1">
      <alignment horizontal="right" vertical="center" wrapText="1"/>
    </xf>
    <xf numFmtId="177" fontId="36" fillId="7" borderId="19" xfId="1" applyNumberFormat="1" applyFont="1" applyFill="1" applyBorder="1" applyAlignment="1">
      <alignment horizontal="right" vertical="center" wrapText="1"/>
    </xf>
    <xf numFmtId="177" fontId="41" fillId="7" borderId="40" xfId="1" applyNumberFormat="1" applyFont="1" applyFill="1" applyBorder="1" applyAlignment="1">
      <alignment horizontal="right" vertical="center" wrapText="1"/>
    </xf>
    <xf numFmtId="177" fontId="41" fillId="7" borderId="7" xfId="1" applyNumberFormat="1" applyFont="1" applyFill="1" applyBorder="1" applyAlignment="1">
      <alignment horizontal="right" vertical="center" wrapText="1"/>
    </xf>
    <xf numFmtId="177" fontId="41" fillId="7" borderId="19" xfId="1" applyNumberFormat="1" applyFont="1" applyFill="1" applyBorder="1" applyAlignment="1">
      <alignment horizontal="right" vertical="center" wrapText="1"/>
    </xf>
    <xf numFmtId="177" fontId="32" fillId="7" borderId="40" xfId="1" applyNumberFormat="1" applyFont="1" applyFill="1" applyBorder="1" applyAlignment="1">
      <alignment horizontal="right" vertical="center" wrapText="1"/>
    </xf>
    <xf numFmtId="177" fontId="32" fillId="7" borderId="7" xfId="1" applyNumberFormat="1" applyFont="1" applyFill="1" applyBorder="1" applyAlignment="1">
      <alignment horizontal="right" vertical="center" wrapText="1"/>
    </xf>
    <xf numFmtId="177" fontId="32" fillId="7" borderId="19" xfId="1" applyNumberFormat="1" applyFont="1" applyFill="1" applyBorder="1" applyAlignment="1">
      <alignment horizontal="right" vertical="center" wrapText="1"/>
    </xf>
    <xf numFmtId="177" fontId="36" fillId="7" borderId="40" xfId="1" applyNumberFormat="1" applyFont="1" applyFill="1" applyBorder="1" applyAlignment="1">
      <alignment horizontal="right" vertical="center" wrapText="1"/>
    </xf>
    <xf numFmtId="177" fontId="36" fillId="7" borderId="7" xfId="1" applyNumberFormat="1" applyFont="1" applyFill="1" applyBorder="1" applyAlignment="1">
      <alignment horizontal="right" vertical="center" wrapText="1"/>
    </xf>
    <xf numFmtId="168" fontId="35" fillId="5" borderId="32" xfId="1" applyNumberFormat="1" applyFont="1" applyFill="1" applyBorder="1" applyAlignment="1">
      <alignment horizontal="right" vertical="center" wrapText="1"/>
    </xf>
    <xf numFmtId="173" fontId="43" fillId="0" borderId="14" xfId="1" applyNumberFormat="1" applyFont="1" applyBorder="1" applyAlignment="1">
      <alignment horizontal="right" vertical="center" wrapText="1"/>
    </xf>
    <xf numFmtId="176" fontId="6" fillId="2" borderId="24" xfId="0" applyNumberFormat="1" applyFont="1" applyFill="1" applyBorder="1" applyAlignment="1">
      <alignment horizontal="right" vertical="center" wrapText="1"/>
    </xf>
    <xf numFmtId="168" fontId="15" fillId="0" borderId="65" xfId="1" applyNumberFormat="1" applyFont="1" applyBorder="1" applyAlignment="1">
      <alignment horizontal="right" vertical="center" wrapText="1"/>
    </xf>
    <xf numFmtId="168" fontId="49" fillId="0" borderId="0" xfId="0" applyNumberFormat="1" applyFont="1" applyBorder="1" applyAlignment="1">
      <alignment horizontal="center" vertical="center"/>
    </xf>
    <xf numFmtId="174" fontId="20" fillId="2" borderId="21" xfId="1" applyNumberFormat="1" applyFont="1" applyFill="1" applyBorder="1" applyAlignment="1">
      <alignment horizontal="right" vertical="center" wrapText="1"/>
    </xf>
    <xf numFmtId="168" fontId="45" fillId="2" borderId="7" xfId="1" applyNumberFormat="1" applyFont="1" applyFill="1" applyBorder="1" applyAlignment="1">
      <alignment horizontal="center" vertical="center" wrapText="1"/>
    </xf>
    <xf numFmtId="168" fontId="19" fillId="2" borderId="43" xfId="1" applyNumberFormat="1" applyFont="1" applyFill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vertical="center" wrapText="1"/>
    </xf>
    <xf numFmtId="0" fontId="54" fillId="2" borderId="12" xfId="0" applyFont="1" applyFill="1" applyBorder="1" applyAlignment="1">
      <alignment horizontal="center" vertical="center" wrapText="1"/>
    </xf>
    <xf numFmtId="0" fontId="54" fillId="2" borderId="45" xfId="0" applyFont="1" applyFill="1" applyBorder="1" applyAlignment="1">
      <alignment vertical="center" wrapText="1"/>
    </xf>
    <xf numFmtId="170" fontId="54" fillId="2" borderId="12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3" fontId="4" fillId="2" borderId="7" xfId="0" applyNumberFormat="1" applyFont="1" applyFill="1" applyBorder="1" applyAlignment="1">
      <alignment horizontal="center" vertical="center" wrapText="1"/>
    </xf>
    <xf numFmtId="168" fontId="5" fillId="2" borderId="7" xfId="0" applyNumberFormat="1" applyFont="1" applyFill="1" applyBorder="1" applyAlignment="1">
      <alignment horizontal="center" vertical="center" wrapText="1"/>
    </xf>
    <xf numFmtId="166" fontId="28" fillId="7" borderId="45" xfId="1" applyNumberFormat="1" applyFont="1" applyFill="1" applyBorder="1" applyAlignment="1">
      <alignment horizontal="right" vertical="center" wrapText="1"/>
    </xf>
    <xf numFmtId="173" fontId="43" fillId="0" borderId="10" xfId="1" applyNumberFormat="1" applyFont="1" applyBorder="1" applyAlignment="1">
      <alignment horizontal="right" vertical="center" wrapText="1"/>
    </xf>
    <xf numFmtId="173" fontId="43" fillId="0" borderId="12" xfId="1" applyNumberFormat="1" applyFont="1" applyBorder="1" applyAlignment="1">
      <alignment horizontal="right" vertical="center" wrapText="1"/>
    </xf>
    <xf numFmtId="173" fontId="43" fillId="0" borderId="45" xfId="1" applyNumberFormat="1" applyFont="1" applyBorder="1" applyAlignment="1">
      <alignment horizontal="right" vertical="center" wrapText="1"/>
    </xf>
    <xf numFmtId="174" fontId="43" fillId="2" borderId="25" xfId="1" applyNumberFormat="1" applyFont="1" applyFill="1" applyBorder="1" applyAlignment="1">
      <alignment horizontal="right" vertical="center" wrapText="1"/>
    </xf>
    <xf numFmtId="174" fontId="20" fillId="2" borderId="25" xfId="1" applyNumberFormat="1" applyFont="1" applyFill="1" applyBorder="1" applyAlignment="1">
      <alignment horizontal="right" vertical="center" wrapText="1"/>
    </xf>
    <xf numFmtId="173" fontId="21" fillId="0" borderId="59" xfId="1" applyNumberFormat="1" applyFont="1" applyBorder="1" applyAlignment="1">
      <alignment horizontal="right" vertical="center" wrapText="1"/>
    </xf>
    <xf numFmtId="173" fontId="21" fillId="0" borderId="1" xfId="1" applyNumberFormat="1" applyFont="1" applyBorder="1" applyAlignment="1">
      <alignment horizontal="right" vertical="center" wrapText="1"/>
    </xf>
    <xf numFmtId="173" fontId="21" fillId="0" borderId="66" xfId="1" applyNumberFormat="1" applyFont="1" applyBorder="1" applyAlignment="1">
      <alignment horizontal="right" vertical="center" wrapText="1"/>
    </xf>
    <xf numFmtId="168" fontId="43" fillId="0" borderId="10" xfId="1" applyNumberFormat="1" applyFont="1" applyBorder="1" applyAlignment="1">
      <alignment horizontal="right" vertical="center" wrapText="1"/>
    </xf>
    <xf numFmtId="178" fontId="26" fillId="5" borderId="19" xfId="2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25" fillId="2" borderId="24" xfId="0" applyFont="1" applyFill="1" applyBorder="1" applyAlignment="1">
      <alignment horizontal="center" vertical="center"/>
    </xf>
    <xf numFmtId="0" fontId="25" fillId="2" borderId="14" xfId="0" applyFont="1" applyFill="1" applyBorder="1" applyAlignment="1">
      <alignment horizontal="center" vertical="center"/>
    </xf>
    <xf numFmtId="0" fontId="25" fillId="2" borderId="33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53" fillId="7" borderId="42" xfId="0" applyFont="1" applyFill="1" applyBorder="1" applyAlignment="1">
      <alignment horizontal="left" vertical="center" wrapText="1"/>
    </xf>
    <xf numFmtId="0" fontId="53" fillId="7" borderId="33" xfId="0" applyFont="1" applyFill="1" applyBorder="1" applyAlignment="1">
      <alignment horizontal="left" vertical="center" wrapText="1"/>
    </xf>
    <xf numFmtId="0" fontId="49" fillId="7" borderId="42" xfId="0" applyFont="1" applyFill="1" applyBorder="1" applyAlignment="1">
      <alignment horizontal="left" vertical="center" wrapText="1"/>
    </xf>
    <xf numFmtId="0" fontId="49" fillId="7" borderId="14" xfId="0" applyFont="1" applyFill="1" applyBorder="1" applyAlignment="1">
      <alignment horizontal="left" vertical="center" wrapText="1"/>
    </xf>
    <xf numFmtId="0" fontId="37" fillId="0" borderId="40" xfId="0" applyFont="1" applyBorder="1" applyAlignment="1">
      <alignment horizontal="left" vertical="center" wrapText="1"/>
    </xf>
    <xf numFmtId="0" fontId="37" fillId="0" borderId="30" xfId="0" applyFont="1" applyBorder="1" applyAlignment="1">
      <alignment horizontal="left" vertical="center" wrapText="1"/>
    </xf>
    <xf numFmtId="0" fontId="36" fillId="7" borderId="40" xfId="0" applyFont="1" applyFill="1" applyBorder="1" applyAlignment="1">
      <alignment horizontal="left" vertical="center" wrapText="1"/>
    </xf>
    <xf numFmtId="0" fontId="36" fillId="7" borderId="30" xfId="0" applyFont="1" applyFill="1" applyBorder="1" applyAlignment="1">
      <alignment horizontal="left" vertical="center" wrapText="1"/>
    </xf>
    <xf numFmtId="0" fontId="21" fillId="0" borderId="40" xfId="0" applyFont="1" applyBorder="1" applyAlignment="1">
      <alignment horizontal="left" vertical="center" wrapText="1"/>
    </xf>
    <xf numFmtId="0" fontId="21" fillId="0" borderId="32" xfId="0" applyFont="1" applyBorder="1" applyAlignment="1">
      <alignment horizontal="left" vertical="center" wrapText="1"/>
    </xf>
    <xf numFmtId="0" fontId="15" fillId="5" borderId="20" xfId="0" applyFont="1" applyFill="1" applyBorder="1" applyAlignment="1">
      <alignment horizontal="left" vertical="center" wrapText="1"/>
    </xf>
    <xf numFmtId="0" fontId="15" fillId="5" borderId="32" xfId="0" applyFont="1" applyFill="1" applyBorder="1" applyAlignment="1">
      <alignment horizontal="left" vertical="center" wrapText="1"/>
    </xf>
    <xf numFmtId="0" fontId="15" fillId="5" borderId="30" xfId="0" applyFont="1" applyFill="1" applyBorder="1" applyAlignment="1">
      <alignment horizontal="left" vertical="center" wrapText="1"/>
    </xf>
    <xf numFmtId="0" fontId="33" fillId="7" borderId="40" xfId="0" applyFont="1" applyFill="1" applyBorder="1" applyAlignment="1">
      <alignment horizontal="left" vertical="center" wrapText="1"/>
    </xf>
    <xf numFmtId="0" fontId="33" fillId="7" borderId="32" xfId="0" applyFont="1" applyFill="1" applyBorder="1" applyAlignment="1">
      <alignment horizontal="left" vertical="center" wrapText="1"/>
    </xf>
    <xf numFmtId="0" fontId="17" fillId="0" borderId="51" xfId="0" applyFont="1" applyBorder="1" applyAlignment="1">
      <alignment horizontal="center" vertical="center" wrapText="1"/>
    </xf>
    <xf numFmtId="0" fontId="17" fillId="0" borderId="56" xfId="0" applyFont="1" applyBorder="1" applyAlignment="1">
      <alignment horizontal="center" vertical="center" wrapText="1"/>
    </xf>
    <xf numFmtId="0" fontId="49" fillId="0" borderId="42" xfId="0" applyFont="1" applyBorder="1" applyAlignment="1">
      <alignment horizontal="left" vertical="center" wrapText="1"/>
    </xf>
    <xf numFmtId="0" fontId="49" fillId="0" borderId="14" xfId="0" applyFont="1" applyBorder="1" applyAlignment="1">
      <alignment horizontal="left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28" fillId="7" borderId="40" xfId="0" applyFont="1" applyFill="1" applyBorder="1" applyAlignment="1">
      <alignment horizontal="center" vertical="center" wrapText="1"/>
    </xf>
    <xf numFmtId="0" fontId="28" fillId="7" borderId="32" xfId="0" applyFont="1" applyFill="1" applyBorder="1" applyAlignment="1">
      <alignment horizontal="center" vertical="center" wrapText="1"/>
    </xf>
    <xf numFmtId="0" fontId="28" fillId="7" borderId="30" xfId="0" applyFont="1" applyFill="1" applyBorder="1" applyAlignment="1">
      <alignment horizontal="center" vertical="center" wrapText="1"/>
    </xf>
    <xf numFmtId="0" fontId="53" fillId="7" borderId="57" xfId="0" applyFont="1" applyFill="1" applyBorder="1" applyAlignment="1">
      <alignment horizontal="left" vertical="center" wrapText="1"/>
    </xf>
    <xf numFmtId="0" fontId="53" fillId="7" borderId="55" xfId="0" applyFont="1" applyFill="1" applyBorder="1" applyAlignment="1">
      <alignment horizontal="left" vertical="center" wrapText="1"/>
    </xf>
    <xf numFmtId="0" fontId="37" fillId="0" borderId="40" xfId="0" applyFont="1" applyFill="1" applyBorder="1" applyAlignment="1">
      <alignment vertical="center" wrapText="1"/>
    </xf>
    <xf numFmtId="0" fontId="37" fillId="0" borderId="32" xfId="0" applyFont="1" applyFill="1" applyBorder="1" applyAlignment="1">
      <alignment vertical="center" wrapText="1"/>
    </xf>
    <xf numFmtId="0" fontId="37" fillId="0" borderId="30" xfId="0" applyFont="1" applyFill="1" applyBorder="1" applyAlignment="1">
      <alignment vertical="center" wrapText="1"/>
    </xf>
    <xf numFmtId="0" fontId="3" fillId="0" borderId="57" xfId="0" applyFont="1" applyBorder="1" applyAlignment="1">
      <alignment horizontal="left" vertical="center" wrapText="1"/>
    </xf>
    <xf numFmtId="0" fontId="3" fillId="0" borderId="55" xfId="0" applyFont="1" applyBorder="1" applyAlignment="1">
      <alignment horizontal="left" vertical="center" wrapText="1"/>
    </xf>
    <xf numFmtId="0" fontId="36" fillId="7" borderId="40" xfId="0" applyFont="1" applyFill="1" applyBorder="1" applyAlignment="1">
      <alignment vertical="center" wrapText="1"/>
    </xf>
    <xf numFmtId="0" fontId="36" fillId="7" borderId="32" xfId="0" applyFont="1" applyFill="1" applyBorder="1" applyAlignment="1">
      <alignment vertical="center" wrapText="1"/>
    </xf>
    <xf numFmtId="0" fontId="36" fillId="7" borderId="58" xfId="0" applyFont="1" applyFill="1" applyBorder="1" applyAlignment="1">
      <alignment vertical="center" wrapText="1"/>
    </xf>
    <xf numFmtId="177" fontId="28" fillId="7" borderId="20" xfId="0" applyNumberFormat="1" applyFont="1" applyFill="1" applyBorder="1" applyAlignment="1">
      <alignment horizontal="center" vertical="center" wrapText="1"/>
    </xf>
    <xf numFmtId="177" fontId="28" fillId="7" borderId="32" xfId="0" applyNumberFormat="1" applyFont="1" applyFill="1" applyBorder="1" applyAlignment="1">
      <alignment horizontal="center" vertical="center" wrapText="1"/>
    </xf>
    <xf numFmtId="177" fontId="28" fillId="7" borderId="30" xfId="0" applyNumberFormat="1" applyFont="1" applyFill="1" applyBorder="1" applyAlignment="1">
      <alignment horizontal="center" vertical="center" wrapText="1"/>
    </xf>
    <xf numFmtId="0" fontId="29" fillId="7" borderId="51" xfId="0" applyFont="1" applyFill="1" applyBorder="1" applyAlignment="1">
      <alignment horizontal="center" vertical="center" wrapText="1"/>
    </xf>
    <xf numFmtId="0" fontId="29" fillId="7" borderId="56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left" vertical="center" wrapText="1"/>
    </xf>
    <xf numFmtId="0" fontId="3" fillId="0" borderId="33" xfId="0" applyFont="1" applyFill="1" applyBorder="1" applyAlignment="1">
      <alignment horizontal="left" vertical="center" wrapText="1"/>
    </xf>
    <xf numFmtId="166" fontId="7" fillId="7" borderId="24" xfId="0" applyNumberFormat="1" applyFont="1" applyFill="1" applyBorder="1" applyAlignment="1">
      <alignment horizontal="center" vertical="center" wrapText="1"/>
    </xf>
    <xf numFmtId="166" fontId="7" fillId="7" borderId="14" xfId="0" applyNumberFormat="1" applyFont="1" applyFill="1" applyBorder="1" applyAlignment="1">
      <alignment horizontal="center" vertical="center" wrapText="1"/>
    </xf>
    <xf numFmtId="166" fontId="7" fillId="7" borderId="33" xfId="0" applyNumberFormat="1" applyFont="1" applyFill="1" applyBorder="1" applyAlignment="1">
      <alignment horizontal="center" vertical="center" wrapText="1"/>
    </xf>
    <xf numFmtId="0" fontId="16" fillId="7" borderId="24" xfId="0" applyFont="1" applyFill="1" applyBorder="1" applyAlignment="1">
      <alignment horizontal="center" vertical="center" wrapText="1"/>
    </xf>
    <xf numFmtId="0" fontId="16" fillId="7" borderId="14" xfId="0" applyFont="1" applyFill="1" applyBorder="1" applyAlignment="1">
      <alignment horizontal="center" vertical="center" wrapText="1"/>
    </xf>
    <xf numFmtId="0" fontId="16" fillId="7" borderId="33" xfId="0" applyFont="1" applyFill="1" applyBorder="1" applyAlignment="1">
      <alignment horizontal="center" vertical="center" wrapText="1"/>
    </xf>
    <xf numFmtId="0" fontId="28" fillId="7" borderId="24" xfId="0" applyFont="1" applyFill="1" applyBorder="1" applyAlignment="1">
      <alignment horizontal="right" vertical="center" wrapText="1"/>
    </xf>
    <xf numFmtId="0" fontId="28" fillId="7" borderId="14" xfId="0" applyFont="1" applyFill="1" applyBorder="1" applyAlignment="1">
      <alignment horizontal="right" vertical="center" wrapText="1"/>
    </xf>
    <xf numFmtId="0" fontId="28" fillId="7" borderId="14" xfId="0" applyFont="1" applyFill="1" applyBorder="1" applyAlignment="1">
      <alignment horizontal="left" vertical="center" wrapText="1"/>
    </xf>
    <xf numFmtId="0" fontId="28" fillId="7" borderId="33" xfId="0" applyFont="1" applyFill="1" applyBorder="1" applyAlignment="1">
      <alignment horizontal="left" vertical="center" wrapText="1"/>
    </xf>
    <xf numFmtId="0" fontId="29" fillId="7" borderId="14" xfId="0" applyFont="1" applyFill="1" applyBorder="1" applyAlignment="1">
      <alignment horizontal="left" vertical="center" wrapText="1"/>
    </xf>
    <xf numFmtId="0" fontId="29" fillId="7" borderId="33" xfId="0" applyFont="1" applyFill="1" applyBorder="1" applyAlignment="1">
      <alignment horizontal="left" vertical="center" wrapText="1"/>
    </xf>
    <xf numFmtId="0" fontId="28" fillId="7" borderId="50" xfId="0" applyFont="1" applyFill="1" applyBorder="1" applyAlignment="1">
      <alignment horizontal="left" vertical="center" wrapText="1"/>
    </xf>
    <xf numFmtId="0" fontId="28" fillId="7" borderId="55" xfId="0" applyFont="1" applyFill="1" applyBorder="1" applyAlignment="1">
      <alignment horizontal="left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8" fillId="2" borderId="33" xfId="0" applyFont="1" applyFill="1" applyBorder="1" applyAlignment="1">
      <alignment horizontal="center" vertical="center" wrapText="1"/>
    </xf>
    <xf numFmtId="167" fontId="46" fillId="2" borderId="24" xfId="1" applyNumberFormat="1" applyFont="1" applyFill="1" applyBorder="1" applyAlignment="1">
      <alignment horizontal="center" vertical="center" wrapText="1"/>
    </xf>
    <xf numFmtId="167" fontId="46" fillId="2" borderId="14" xfId="1" applyNumberFormat="1" applyFont="1" applyFill="1" applyBorder="1" applyAlignment="1">
      <alignment horizontal="center" vertical="center" wrapText="1"/>
    </xf>
    <xf numFmtId="167" fontId="46" fillId="2" borderId="33" xfId="1" applyNumberFormat="1" applyFont="1" applyFill="1" applyBorder="1" applyAlignment="1">
      <alignment horizontal="center" vertical="center" wrapText="1"/>
    </xf>
    <xf numFmtId="0" fontId="21" fillId="0" borderId="30" xfId="0" applyFont="1" applyBorder="1" applyAlignment="1">
      <alignment horizontal="left" vertical="center" wrapText="1"/>
    </xf>
    <xf numFmtId="168" fontId="35" fillId="5" borderId="40" xfId="1" applyNumberFormat="1" applyFont="1" applyFill="1" applyBorder="1" applyAlignment="1">
      <alignment horizontal="right" vertical="center" wrapText="1"/>
    </xf>
    <xf numFmtId="168" fontId="35" fillId="5" borderId="30" xfId="1" applyNumberFormat="1" applyFont="1" applyFill="1" applyBorder="1" applyAlignment="1">
      <alignment horizontal="right" vertical="center" wrapText="1"/>
    </xf>
    <xf numFmtId="0" fontId="17" fillId="2" borderId="24" xfId="0" applyFont="1" applyFill="1" applyBorder="1" applyAlignment="1">
      <alignment horizontal="right" vertical="center" wrapText="1"/>
    </xf>
    <xf numFmtId="0" fontId="17" fillId="2" borderId="33" xfId="0" applyFont="1" applyFill="1" applyBorder="1" applyAlignment="1">
      <alignment horizontal="right" vertical="center" wrapText="1"/>
    </xf>
    <xf numFmtId="14" fontId="4" fillId="5" borderId="49" xfId="1" applyNumberFormat="1" applyFont="1" applyFill="1" applyBorder="1" applyAlignment="1">
      <alignment horizontal="center" vertical="center" wrapText="1"/>
    </xf>
    <xf numFmtId="14" fontId="4" fillId="5" borderId="50" xfId="1" applyNumberFormat="1" applyFont="1" applyFill="1" applyBorder="1" applyAlignment="1">
      <alignment horizontal="center" vertical="center" wrapText="1"/>
    </xf>
    <xf numFmtId="14" fontId="4" fillId="5" borderId="55" xfId="1" applyNumberFormat="1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33" xfId="0" applyFont="1" applyFill="1" applyBorder="1" applyAlignment="1">
      <alignment horizontal="left" vertical="center" wrapText="1"/>
    </xf>
    <xf numFmtId="0" fontId="33" fillId="7" borderId="30" xfId="0" applyFont="1" applyFill="1" applyBorder="1" applyAlignment="1">
      <alignment horizontal="left" vertical="center" wrapText="1"/>
    </xf>
    <xf numFmtId="0" fontId="4" fillId="2" borderId="49" xfId="0" applyFont="1" applyFill="1" applyBorder="1" applyAlignment="1">
      <alignment horizontal="right" vertical="center" wrapText="1"/>
    </xf>
    <xf numFmtId="0" fontId="4" fillId="2" borderId="55" xfId="0" applyFont="1" applyFill="1" applyBorder="1" applyAlignment="1">
      <alignment horizontal="right" vertical="center" wrapText="1"/>
    </xf>
    <xf numFmtId="0" fontId="17" fillId="2" borderId="24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 wrapText="1"/>
    </xf>
    <xf numFmtId="0" fontId="17" fillId="2" borderId="33" xfId="0" applyFont="1" applyFill="1" applyBorder="1" applyAlignment="1">
      <alignment horizontal="left" vertical="center" wrapText="1"/>
    </xf>
    <xf numFmtId="0" fontId="29" fillId="7" borderId="24" xfId="0" applyFont="1" applyFill="1" applyBorder="1" applyAlignment="1">
      <alignment horizontal="right" vertical="center" wrapText="1"/>
    </xf>
    <xf numFmtId="0" fontId="29" fillId="7" borderId="14" xfId="0" applyFont="1" applyFill="1" applyBorder="1" applyAlignment="1">
      <alignment horizontal="right" vertical="center" wrapText="1"/>
    </xf>
    <xf numFmtId="0" fontId="28" fillId="7" borderId="49" xfId="0" applyFont="1" applyFill="1" applyBorder="1" applyAlignment="1">
      <alignment horizontal="right" vertical="center" wrapText="1"/>
    </xf>
    <xf numFmtId="0" fontId="28" fillId="7" borderId="50" xfId="0" applyFont="1" applyFill="1" applyBorder="1" applyAlignment="1">
      <alignment horizontal="right" vertical="center" wrapText="1"/>
    </xf>
    <xf numFmtId="168" fontId="22" fillId="5" borderId="64" xfId="1" applyNumberFormat="1" applyFont="1" applyFill="1" applyBorder="1" applyAlignment="1">
      <alignment horizontal="center" vertical="center" wrapText="1"/>
    </xf>
    <xf numFmtId="0" fontId="23" fillId="7" borderId="42" xfId="0" applyFont="1" applyFill="1" applyBorder="1" applyAlignment="1">
      <alignment horizontal="left" vertical="center" wrapText="1"/>
    </xf>
    <xf numFmtId="0" fontId="23" fillId="7" borderId="33" xfId="0" applyFont="1" applyFill="1" applyBorder="1" applyAlignment="1">
      <alignment horizontal="left" vertical="center" wrapText="1"/>
    </xf>
    <xf numFmtId="0" fontId="72" fillId="7" borderId="40" xfId="0" applyFont="1" applyFill="1" applyBorder="1" applyAlignment="1">
      <alignment horizontal="left" vertical="center" wrapText="1"/>
    </xf>
    <xf numFmtId="0" fontId="72" fillId="7" borderId="30" xfId="0" applyFont="1" applyFill="1" applyBorder="1" applyAlignment="1">
      <alignment horizontal="left" vertical="center" wrapText="1"/>
    </xf>
    <xf numFmtId="0" fontId="22" fillId="7" borderId="40" xfId="0" applyFont="1" applyFill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168" fontId="84" fillId="5" borderId="40" xfId="1" applyNumberFormat="1" applyFont="1" applyFill="1" applyBorder="1" applyAlignment="1">
      <alignment horizontal="center" vertical="center" wrapText="1"/>
    </xf>
    <xf numFmtId="168" fontId="84" fillId="5" borderId="32" xfId="1" applyNumberFormat="1" applyFont="1" applyFill="1" applyBorder="1" applyAlignment="1">
      <alignment horizontal="center" vertical="center" wrapText="1"/>
    </xf>
    <xf numFmtId="168" fontId="84" fillId="5" borderId="43" xfId="1" applyNumberFormat="1" applyFont="1" applyFill="1" applyBorder="1" applyAlignment="1">
      <alignment horizontal="center" vertical="center" wrapText="1"/>
    </xf>
    <xf numFmtId="0" fontId="75" fillId="7" borderId="40" xfId="0" applyFont="1" applyFill="1" applyBorder="1" applyAlignment="1">
      <alignment horizontal="left" vertical="center" wrapText="1"/>
    </xf>
    <xf numFmtId="0" fontId="75" fillId="7" borderId="30" xfId="0" applyFont="1" applyFill="1" applyBorder="1" applyAlignment="1">
      <alignment horizontal="left" vertical="center" wrapText="1"/>
    </xf>
    <xf numFmtId="0" fontId="75" fillId="7" borderId="6" xfId="0" applyFont="1" applyFill="1" applyBorder="1" applyAlignment="1">
      <alignment horizontal="left" vertical="center" wrapText="1"/>
    </xf>
    <xf numFmtId="0" fontId="73" fillId="7" borderId="7" xfId="0" applyFont="1" applyFill="1" applyBorder="1" applyAlignment="1">
      <alignment horizontal="left" vertical="center" wrapText="1"/>
    </xf>
    <xf numFmtId="0" fontId="73" fillId="7" borderId="32" xfId="0" applyFont="1" applyFill="1" applyBorder="1" applyAlignment="1">
      <alignment horizontal="left" vertical="center" wrapText="1"/>
    </xf>
    <xf numFmtId="167" fontId="47" fillId="2" borderId="24" xfId="1" applyNumberFormat="1" applyFont="1" applyFill="1" applyBorder="1" applyAlignment="1">
      <alignment horizontal="center" vertical="center" wrapText="1"/>
    </xf>
    <xf numFmtId="167" fontId="47" fillId="2" borderId="14" xfId="1" applyNumberFormat="1" applyFont="1" applyFill="1" applyBorder="1" applyAlignment="1">
      <alignment horizontal="center" vertical="center" wrapText="1"/>
    </xf>
    <xf numFmtId="0" fontId="48" fillId="0" borderId="14" xfId="0" applyFont="1" applyBorder="1" applyAlignment="1">
      <alignment horizontal="center"/>
    </xf>
    <xf numFmtId="0" fontId="48" fillId="0" borderId="33" xfId="0" applyFont="1" applyBorder="1" applyAlignment="1">
      <alignment horizontal="center"/>
    </xf>
    <xf numFmtId="0" fontId="17" fillId="7" borderId="24" xfId="0" applyFont="1" applyFill="1" applyBorder="1" applyAlignment="1">
      <alignment horizontal="right" vertical="center" wrapText="1"/>
    </xf>
    <xf numFmtId="0" fontId="17" fillId="7" borderId="14" xfId="0" applyFont="1" applyFill="1" applyBorder="1" applyAlignment="1">
      <alignment horizontal="right" vertical="center" wrapText="1"/>
    </xf>
    <xf numFmtId="0" fontId="73" fillId="7" borderId="7" xfId="0" applyFont="1" applyFill="1" applyBorder="1" applyAlignment="1">
      <alignment vertical="center" wrapText="1"/>
    </xf>
    <xf numFmtId="0" fontId="17" fillId="7" borderId="44" xfId="0" applyFont="1" applyFill="1" applyBorder="1" applyAlignment="1">
      <alignment horizontal="right" vertical="center" wrapText="1"/>
    </xf>
    <xf numFmtId="0" fontId="17" fillId="7" borderId="45" xfId="0" applyFont="1" applyFill="1" applyBorder="1" applyAlignment="1">
      <alignment horizontal="right" vertical="center" wrapText="1"/>
    </xf>
    <xf numFmtId="0" fontId="55" fillId="7" borderId="41" xfId="0" applyFont="1" applyFill="1" applyBorder="1" applyAlignment="1">
      <alignment horizontal="left" vertical="center" wrapText="1"/>
    </xf>
    <xf numFmtId="0" fontId="55" fillId="7" borderId="47" xfId="0" applyFont="1" applyFill="1" applyBorder="1" applyAlignment="1">
      <alignment horizontal="left" vertical="center" wrapText="1"/>
    </xf>
    <xf numFmtId="168" fontId="84" fillId="7" borderId="40" xfId="1" applyNumberFormat="1" applyFont="1" applyFill="1" applyBorder="1" applyAlignment="1">
      <alignment horizontal="center" vertical="center" wrapText="1"/>
    </xf>
    <xf numFmtId="168" fontId="84" fillId="7" borderId="32" xfId="1" applyNumberFormat="1" applyFont="1" applyFill="1" applyBorder="1" applyAlignment="1">
      <alignment horizontal="center" vertical="center" wrapText="1"/>
    </xf>
    <xf numFmtId="168" fontId="84" fillId="7" borderId="43" xfId="1" applyNumberFormat="1" applyFont="1" applyFill="1" applyBorder="1" applyAlignment="1">
      <alignment horizontal="center" vertical="center" wrapText="1"/>
    </xf>
    <xf numFmtId="0" fontId="52" fillId="5" borderId="12" xfId="0" applyFont="1" applyFill="1" applyBorder="1" applyAlignment="1" applyProtection="1">
      <alignment horizontal="left" vertical="top" wrapText="1"/>
      <protection locked="0"/>
    </xf>
    <xf numFmtId="0" fontId="52" fillId="5" borderId="54" xfId="0" applyFont="1" applyFill="1" applyBorder="1" applyAlignment="1" applyProtection="1">
      <alignment horizontal="left" vertical="top" wrapText="1"/>
      <protection locked="0"/>
    </xf>
    <xf numFmtId="0" fontId="52" fillId="5" borderId="8" xfId="0" applyFont="1" applyFill="1" applyBorder="1" applyAlignment="1" applyProtection="1">
      <alignment horizontal="left" vertical="top" wrapText="1"/>
      <protection locked="0"/>
    </xf>
    <xf numFmtId="0" fontId="51" fillId="6" borderId="24" xfId="0" applyFont="1" applyFill="1" applyBorder="1" applyAlignment="1" applyProtection="1">
      <alignment horizontal="center" vertical="center" wrapText="1"/>
    </xf>
    <xf numFmtId="0" fontId="51" fillId="6" borderId="14" xfId="0" applyFont="1" applyFill="1" applyBorder="1" applyAlignment="1" applyProtection="1">
      <alignment horizontal="center" vertical="center" wrapText="1"/>
    </xf>
    <xf numFmtId="0" fontId="51" fillId="6" borderId="33" xfId="0" applyFont="1" applyFill="1" applyBorder="1" applyAlignment="1" applyProtection="1">
      <alignment horizontal="center" vertical="center" wrapText="1"/>
    </xf>
    <xf numFmtId="0" fontId="50" fillId="0" borderId="10" xfId="0" applyFont="1" applyFill="1" applyBorder="1" applyAlignment="1" applyProtection="1">
      <alignment horizontal="center" vertical="center" wrapText="1"/>
      <protection locked="0"/>
    </xf>
    <xf numFmtId="0" fontId="50" fillId="7" borderId="0" xfId="5" applyFont="1" applyFill="1" applyBorder="1" applyAlignment="1" applyProtection="1">
      <alignment horizontal="left" vertical="center" wrapText="1"/>
      <protection locked="0"/>
    </xf>
  </cellXfs>
  <cellStyles count="6">
    <cellStyle name="Euro" xfId="1"/>
    <cellStyle name="Milliers" xfId="2" builtinId="3"/>
    <cellStyle name="Monétaire" xfId="4" builtinId="4"/>
    <cellStyle name="Normal" xfId="0" builtinId="0"/>
    <cellStyle name="Normal 2" xfId="5"/>
    <cellStyle name="Pourcentage" xfId="3" builtinId="5"/>
  </cellStyles>
  <dxfs count="0"/>
  <tableStyles count="0" defaultTableStyle="TableStyleMedium9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12533</xdr:colOff>
      <xdr:row>5</xdr:row>
      <xdr:rowOff>250657</xdr:rowOff>
    </xdr:from>
    <xdr:to>
      <xdr:col>12</xdr:col>
      <xdr:colOff>37599</xdr:colOff>
      <xdr:row>13</xdr:row>
      <xdr:rowOff>187994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6894342" y="2092993"/>
          <a:ext cx="5063290" cy="506329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GUIDE D'UTILISATION</a:t>
          </a:r>
          <a:endParaRPr lang="fr-FR" sz="1600">
            <a:effectLst/>
          </a:endParaRPr>
        </a:p>
        <a:p>
          <a:r>
            <a:rPr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Complétez le tableau en reprenant vos objectifs et vos actions indiqués dans la section « Présentation détaillée du projet » du Dossier de demande de Subvention.</a:t>
          </a:r>
          <a:endParaRPr lang="fr-FR" sz="1600">
            <a:effectLst/>
          </a:endParaRPr>
        </a:p>
        <a:p>
          <a:r>
            <a:rPr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Il est possible d'insérer des lignes; dans ce cas, vérifiez que toutes vos informations sont prises en compte lors de l'enregistrement final de votre document</a:t>
          </a:r>
        </a:p>
        <a:p>
          <a:endParaRPr lang="fr-FR" sz="1600">
            <a:effectLst/>
          </a:endParaRPr>
        </a:p>
        <a:p>
          <a:r>
            <a:rPr lang="fr-FR" sz="16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Légende :</a:t>
          </a:r>
          <a:endParaRPr lang="fr-FR" sz="1600">
            <a:effectLst/>
          </a:endParaRPr>
        </a:p>
        <a:p>
          <a:r>
            <a:rPr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Résultats auxquels vous pensez aboutir à la fin du projet </a:t>
          </a:r>
          <a:endParaRPr lang="fr-FR" sz="1600">
            <a:effectLst/>
          </a:endParaRPr>
        </a:p>
        <a:p>
          <a:r>
            <a:rPr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** Eléments quantitatifs ou qualitatifs qui permettront de juger, en fin de projet, si les objectifs sont approchés ou atteints (exemples non exhaustifs d’indicateurs : nombre de participants, type, capacité à, âge, ratio femmes/hommes, taux, % de personnes formées…). </a:t>
          </a:r>
          <a:endParaRPr lang="fr-FR" sz="1600">
            <a:effectLst/>
          </a:endParaRPr>
        </a:p>
        <a:p>
          <a:r>
            <a:rPr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*** Moyens de collecte des informations utilisés pour chaque indicateur (exemples non exhaustifs : liste de présence, cahier de transmission, questionnaires, interviews, évaluation avant/après …).</a:t>
          </a:r>
          <a:endParaRPr lang="fr-FR" sz="1600">
            <a:effectLst/>
          </a:endParaRPr>
        </a:p>
        <a:p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11"/>
  <sheetViews>
    <sheetView workbookViewId="0">
      <pane ySplit="1" topLeftCell="A5" activePane="bottomLeft" state="frozenSplit"/>
      <selection activeCell="L27" sqref="L27"/>
      <selection pane="bottomLeft" activeCell="H39" sqref="H39"/>
    </sheetView>
  </sheetViews>
  <sheetFormatPr baseColWidth="10" defaultColWidth="11" defaultRowHeight="11.25"/>
  <cols>
    <col min="1" max="1" width="27.125" style="2" customWidth="1"/>
    <col min="2" max="3" width="12.875" style="136" customWidth="1"/>
    <col min="4" max="4" width="27.375" style="2" customWidth="1"/>
    <col min="5" max="6" width="12.875" style="136" customWidth="1"/>
    <col min="7" max="23" width="11" style="55"/>
    <col min="24" max="16384" width="11" style="2"/>
  </cols>
  <sheetData>
    <row r="1" spans="1:7" s="45" customFormat="1" ht="58.5" customHeight="1">
      <c r="A1" s="486" t="s">
        <v>84</v>
      </c>
      <c r="B1" s="486"/>
      <c r="C1" s="486"/>
      <c r="D1" s="486"/>
      <c r="E1" s="486"/>
      <c r="F1" s="486"/>
      <c r="G1" s="46"/>
    </row>
    <row r="2" spans="1:7" s="45" customFormat="1" ht="17.25" customHeight="1">
      <c r="A2" s="60" t="s">
        <v>35</v>
      </c>
      <c r="B2" s="137"/>
      <c r="C2" s="138"/>
      <c r="D2" s="487"/>
      <c r="E2" s="488"/>
      <c r="F2" s="489"/>
      <c r="G2" s="46"/>
    </row>
    <row r="3" spans="1:7" s="52" customFormat="1" ht="17.25" customHeight="1">
      <c r="A3" s="58" t="s">
        <v>143</v>
      </c>
      <c r="B3" s="139"/>
      <c r="C3" s="140"/>
      <c r="D3" s="490"/>
      <c r="E3" s="491"/>
      <c r="F3" s="492"/>
      <c r="G3" s="51"/>
    </row>
    <row r="4" spans="1:7" s="47" customFormat="1" ht="17.25" customHeight="1">
      <c r="A4" s="59" t="s">
        <v>36</v>
      </c>
      <c r="B4" s="141"/>
      <c r="C4" s="142"/>
      <c r="D4" s="493"/>
      <c r="E4" s="494"/>
      <c r="F4" s="495"/>
      <c r="G4" s="53"/>
    </row>
    <row r="5" spans="1:7" ht="33.75" customHeight="1" thickBot="1">
      <c r="A5" s="54" t="s">
        <v>203</v>
      </c>
      <c r="B5" s="132"/>
      <c r="C5" s="132"/>
      <c r="D5" s="55"/>
      <c r="E5" s="132"/>
      <c r="F5" s="132"/>
    </row>
    <row r="6" spans="1:7" ht="19.5" customHeight="1">
      <c r="A6" s="3" t="s">
        <v>38</v>
      </c>
      <c r="B6" s="133" t="s">
        <v>39</v>
      </c>
      <c r="C6" s="143" t="s">
        <v>40</v>
      </c>
      <c r="D6" s="4" t="s">
        <v>41</v>
      </c>
      <c r="E6" s="133" t="s">
        <v>39</v>
      </c>
      <c r="F6" s="134" t="s">
        <v>40</v>
      </c>
    </row>
    <row r="7" spans="1:7" ht="12.75" thickBot="1">
      <c r="A7" s="5" t="s">
        <v>201</v>
      </c>
      <c r="B7" s="135" t="s">
        <v>204</v>
      </c>
      <c r="C7" s="144" t="s">
        <v>205</v>
      </c>
      <c r="D7" s="6" t="str">
        <f>A7</f>
        <v>(en Dinars)</v>
      </c>
      <c r="E7" s="135" t="s">
        <v>204</v>
      </c>
      <c r="F7" s="144" t="s">
        <v>205</v>
      </c>
    </row>
    <row r="8" spans="1:7" ht="30.6" customHeight="1" thickBot="1">
      <c r="A8" s="7" t="s">
        <v>42</v>
      </c>
      <c r="B8" s="332"/>
      <c r="C8" s="333"/>
      <c r="D8" s="61" t="s">
        <v>43</v>
      </c>
      <c r="E8" s="343"/>
      <c r="F8" s="344"/>
    </row>
    <row r="9" spans="1:7" ht="36">
      <c r="A9" s="9" t="s">
        <v>44</v>
      </c>
      <c r="B9" s="334"/>
      <c r="C9" s="335"/>
      <c r="D9" s="62" t="s">
        <v>45</v>
      </c>
      <c r="E9" s="345"/>
      <c r="F9" s="345"/>
    </row>
    <row r="10" spans="1:7" ht="12">
      <c r="A10" s="9" t="s">
        <v>145</v>
      </c>
      <c r="B10" s="336"/>
      <c r="C10" s="337"/>
      <c r="D10" s="62"/>
      <c r="E10" s="346"/>
      <c r="F10" s="346"/>
    </row>
    <row r="11" spans="1:7" ht="12">
      <c r="A11" s="9" t="s">
        <v>146</v>
      </c>
      <c r="B11" s="336"/>
      <c r="C11" s="337"/>
      <c r="D11" s="62"/>
      <c r="E11" s="346"/>
      <c r="F11" s="346"/>
    </row>
    <row r="12" spans="1:7" ht="12">
      <c r="A12" s="9" t="s">
        <v>147</v>
      </c>
      <c r="B12" s="336"/>
      <c r="C12" s="337"/>
      <c r="D12" s="62"/>
      <c r="E12" s="346"/>
      <c r="F12" s="346"/>
    </row>
    <row r="13" spans="1:7" ht="12">
      <c r="A13" s="9"/>
      <c r="B13" s="336"/>
      <c r="C13" s="337"/>
      <c r="D13" s="62"/>
      <c r="E13" s="346"/>
      <c r="F13" s="346"/>
    </row>
    <row r="14" spans="1:7" ht="12">
      <c r="A14" s="9"/>
      <c r="B14" s="336"/>
      <c r="C14" s="337"/>
      <c r="D14" s="62"/>
      <c r="E14" s="346"/>
      <c r="F14" s="346"/>
    </row>
    <row r="15" spans="1:7" ht="12">
      <c r="A15" s="9"/>
      <c r="B15" s="336"/>
      <c r="C15" s="337"/>
      <c r="D15" s="62"/>
      <c r="E15" s="346"/>
      <c r="F15" s="346"/>
    </row>
    <row r="16" spans="1:7" ht="12.75" thickBot="1">
      <c r="A16" s="7"/>
      <c r="B16" s="332"/>
      <c r="C16" s="333"/>
      <c r="D16" s="63"/>
      <c r="E16" s="347"/>
      <c r="F16" s="347"/>
    </row>
    <row r="17" spans="1:6" ht="12.75" thickBot="1">
      <c r="A17" s="7" t="s">
        <v>46</v>
      </c>
      <c r="B17" s="332"/>
      <c r="C17" s="333"/>
      <c r="D17" s="64" t="s">
        <v>47</v>
      </c>
      <c r="E17" s="348">
        <f>SUM(E10:E16)</f>
        <v>0</v>
      </c>
      <c r="F17" s="348">
        <f>SUM(F10:F16)</f>
        <v>0</v>
      </c>
    </row>
    <row r="18" spans="1:6" ht="36">
      <c r="A18" s="9" t="s">
        <v>48</v>
      </c>
      <c r="B18" s="334"/>
      <c r="C18" s="335"/>
      <c r="D18" s="62" t="s">
        <v>144</v>
      </c>
      <c r="E18" s="349"/>
      <c r="F18" s="349"/>
    </row>
    <row r="19" spans="1:6" ht="18" customHeight="1">
      <c r="A19" s="9" t="s">
        <v>148</v>
      </c>
      <c r="B19" s="336"/>
      <c r="C19" s="337"/>
      <c r="D19" s="62"/>
      <c r="E19" s="345"/>
      <c r="F19" s="346"/>
    </row>
    <row r="20" spans="1:6" ht="18" customHeight="1">
      <c r="A20" s="9" t="s">
        <v>149</v>
      </c>
      <c r="B20" s="336"/>
      <c r="C20" s="337"/>
      <c r="D20" s="62"/>
      <c r="E20" s="345"/>
      <c r="F20" s="346"/>
    </row>
    <row r="21" spans="1:6" ht="18" customHeight="1">
      <c r="A21" s="9" t="s">
        <v>150</v>
      </c>
      <c r="B21" s="336"/>
      <c r="C21" s="337"/>
      <c r="D21" s="62"/>
      <c r="E21" s="345"/>
      <c r="F21" s="346"/>
    </row>
    <row r="22" spans="1:6" ht="18" customHeight="1">
      <c r="A22" s="9"/>
      <c r="B22" s="336"/>
      <c r="C22" s="337"/>
      <c r="D22" s="62"/>
      <c r="E22" s="345"/>
      <c r="F22" s="346"/>
    </row>
    <row r="23" spans="1:6" ht="18" customHeight="1">
      <c r="A23" s="9"/>
      <c r="B23" s="336"/>
      <c r="C23" s="337"/>
      <c r="D23" s="62"/>
      <c r="E23" s="345"/>
      <c r="F23" s="346"/>
    </row>
    <row r="24" spans="1:6" ht="18" customHeight="1">
      <c r="A24" s="9"/>
      <c r="B24" s="336"/>
      <c r="C24" s="337"/>
      <c r="D24" s="62"/>
      <c r="E24" s="345"/>
      <c r="F24" s="346"/>
    </row>
    <row r="25" spans="1:6" ht="18" customHeight="1">
      <c r="A25" s="9" t="s">
        <v>151</v>
      </c>
      <c r="B25" s="336"/>
      <c r="C25" s="337"/>
      <c r="D25" s="63"/>
      <c r="E25" s="350"/>
      <c r="F25" s="347"/>
    </row>
    <row r="26" spans="1:6" ht="18" customHeight="1" thickBot="1">
      <c r="A26" s="9" t="s">
        <v>49</v>
      </c>
      <c r="B26" s="336"/>
      <c r="C26" s="337"/>
      <c r="D26" s="64" t="s">
        <v>50</v>
      </c>
      <c r="E26" s="345"/>
      <c r="F26" s="348">
        <f>SUM(F19:F25)</f>
        <v>0</v>
      </c>
    </row>
    <row r="27" spans="1:6" ht="12.75" thickBot="1">
      <c r="A27" s="7"/>
      <c r="B27" s="332"/>
      <c r="C27" s="338"/>
      <c r="D27" s="49" t="s">
        <v>51</v>
      </c>
      <c r="E27" s="348">
        <f>E17</f>
        <v>0</v>
      </c>
      <c r="F27" s="348">
        <f>F17+F26</f>
        <v>0</v>
      </c>
    </row>
    <row r="28" spans="1:6" ht="17.45" customHeight="1" thickBot="1">
      <c r="A28" s="7" t="s">
        <v>52</v>
      </c>
      <c r="B28" s="332"/>
      <c r="C28" s="338"/>
      <c r="D28" s="8" t="s">
        <v>53</v>
      </c>
      <c r="E28" s="343"/>
      <c r="F28" s="343"/>
    </row>
    <row r="29" spans="1:6" ht="17.45" customHeight="1" thickBot="1">
      <c r="A29" s="7" t="s">
        <v>54</v>
      </c>
      <c r="B29" s="332"/>
      <c r="C29" s="338"/>
      <c r="D29" s="8" t="s">
        <v>55</v>
      </c>
      <c r="E29" s="343"/>
      <c r="F29" s="343"/>
    </row>
    <row r="30" spans="1:6" ht="17.45" customHeight="1" thickBot="1">
      <c r="A30" s="7" t="s">
        <v>56</v>
      </c>
      <c r="B30" s="332"/>
      <c r="C30" s="338"/>
      <c r="D30" s="8" t="s">
        <v>57</v>
      </c>
      <c r="E30" s="343"/>
      <c r="F30" s="343"/>
    </row>
    <row r="31" spans="1:6" ht="17.45" customHeight="1" thickBot="1">
      <c r="A31" s="7" t="s">
        <v>58</v>
      </c>
      <c r="B31" s="332"/>
      <c r="C31" s="338"/>
      <c r="D31" s="8" t="s">
        <v>59</v>
      </c>
      <c r="E31" s="343"/>
      <c r="F31" s="343"/>
    </row>
    <row r="32" spans="1:6" ht="22.5" customHeight="1" thickBot="1">
      <c r="A32" s="50" t="s">
        <v>60</v>
      </c>
      <c r="B32" s="339">
        <f>SUM(B8:B31)</f>
        <v>0</v>
      </c>
      <c r="C32" s="340">
        <f>SUM(C8:C31)</f>
        <v>0</v>
      </c>
      <c r="D32" s="49" t="s">
        <v>61</v>
      </c>
      <c r="E32" s="348">
        <f>E8+SUM(E27:E31)</f>
        <v>0</v>
      </c>
      <c r="F32" s="348">
        <f>F8+SUM(F27:F31)</f>
        <v>0</v>
      </c>
    </row>
    <row r="33" spans="1:6" ht="21.75" customHeight="1" thickBot="1">
      <c r="A33" s="50" t="s">
        <v>62</v>
      </c>
      <c r="B33" s="341" t="str">
        <f>IF(E32&gt;B32,E32-B32,"")</f>
        <v/>
      </c>
      <c r="C33" s="342" t="str">
        <f>IF(F32&gt;C32,F32-C32,"")</f>
        <v/>
      </c>
      <c r="D33" s="65" t="s">
        <v>63</v>
      </c>
      <c r="E33" s="351" t="str">
        <f>IF(B32-E32&gt;0,B32-E32,"")</f>
        <v/>
      </c>
      <c r="F33" s="351" t="str">
        <f>IF(C32-F32&gt;0,C32-F32,"")</f>
        <v/>
      </c>
    </row>
    <row r="34" spans="1:6">
      <c r="A34" s="55"/>
      <c r="B34" s="132"/>
      <c r="C34" s="132"/>
      <c r="D34" s="55"/>
      <c r="E34" s="132"/>
      <c r="F34" s="132"/>
    </row>
    <row r="35" spans="1:6" ht="12">
      <c r="A35" s="56" t="s">
        <v>216</v>
      </c>
      <c r="B35" s="132"/>
      <c r="C35" s="132"/>
      <c r="D35" s="55"/>
      <c r="E35" s="132"/>
      <c r="F35" s="132"/>
    </row>
    <row r="36" spans="1:6" ht="12">
      <c r="A36" s="56" t="s">
        <v>206</v>
      </c>
      <c r="B36" s="132"/>
      <c r="C36" s="132"/>
      <c r="D36" s="55"/>
      <c r="E36" s="132"/>
      <c r="F36" s="132"/>
    </row>
    <row r="37" spans="1:6">
      <c r="A37" s="55"/>
      <c r="B37" s="132"/>
      <c r="C37" s="132"/>
      <c r="D37" s="55"/>
      <c r="E37" s="132"/>
      <c r="F37" s="132"/>
    </row>
    <row r="38" spans="1:6">
      <c r="A38" s="55"/>
      <c r="B38" s="132"/>
      <c r="C38" s="132"/>
      <c r="D38" s="55"/>
      <c r="E38" s="132"/>
      <c r="F38" s="132"/>
    </row>
    <row r="39" spans="1:6">
      <c r="A39" s="55"/>
      <c r="B39" s="132"/>
      <c r="C39" s="132"/>
      <c r="D39" s="55"/>
      <c r="E39" s="132"/>
      <c r="F39" s="132"/>
    </row>
    <row r="40" spans="1:6">
      <c r="A40" s="55"/>
      <c r="B40" s="132"/>
      <c r="C40" s="132"/>
      <c r="D40" s="55"/>
      <c r="E40" s="132"/>
      <c r="F40" s="132"/>
    </row>
    <row r="41" spans="1:6">
      <c r="A41" s="55"/>
      <c r="B41" s="132"/>
      <c r="C41" s="132"/>
      <c r="D41" s="55"/>
      <c r="E41" s="132"/>
      <c r="F41" s="132"/>
    </row>
    <row r="42" spans="1:6">
      <c r="A42" s="55"/>
      <c r="B42" s="132"/>
      <c r="C42" s="132"/>
      <c r="D42" s="55"/>
      <c r="E42" s="132"/>
      <c r="F42" s="132"/>
    </row>
    <row r="43" spans="1:6">
      <c r="A43" s="55"/>
      <c r="B43" s="132"/>
      <c r="C43" s="132"/>
      <c r="D43" s="55"/>
      <c r="E43" s="132"/>
      <c r="F43" s="132"/>
    </row>
    <row r="44" spans="1:6">
      <c r="A44" s="55"/>
      <c r="B44" s="132"/>
      <c r="C44" s="132"/>
      <c r="D44" s="55"/>
      <c r="E44" s="132"/>
      <c r="F44" s="132"/>
    </row>
    <row r="45" spans="1:6">
      <c r="A45" s="55"/>
      <c r="B45" s="132"/>
      <c r="C45" s="132"/>
      <c r="D45" s="55"/>
      <c r="E45" s="132"/>
      <c r="F45" s="132"/>
    </row>
    <row r="46" spans="1:6">
      <c r="A46" s="55"/>
      <c r="B46" s="132"/>
      <c r="C46" s="132"/>
      <c r="D46" s="55"/>
      <c r="E46" s="132"/>
      <c r="F46" s="132"/>
    </row>
    <row r="47" spans="1:6">
      <c r="A47" s="55"/>
      <c r="B47" s="132"/>
      <c r="C47" s="132"/>
      <c r="D47" s="55"/>
      <c r="E47" s="132"/>
      <c r="F47" s="132"/>
    </row>
    <row r="48" spans="1:6">
      <c r="A48" s="55"/>
      <c r="B48" s="132"/>
      <c r="C48" s="132"/>
      <c r="D48" s="55"/>
      <c r="E48" s="132"/>
      <c r="F48" s="132"/>
    </row>
    <row r="49" spans="2:6" s="55" customFormat="1">
      <c r="B49" s="132"/>
      <c r="C49" s="132"/>
      <c r="E49" s="132"/>
      <c r="F49" s="132"/>
    </row>
    <row r="50" spans="2:6" s="55" customFormat="1">
      <c r="B50" s="132"/>
      <c r="C50" s="132"/>
      <c r="E50" s="132"/>
      <c r="F50" s="132"/>
    </row>
    <row r="51" spans="2:6" s="55" customFormat="1">
      <c r="B51" s="132"/>
      <c r="C51" s="132"/>
      <c r="E51" s="132"/>
      <c r="F51" s="132"/>
    </row>
    <row r="52" spans="2:6" s="55" customFormat="1">
      <c r="B52" s="132"/>
      <c r="C52" s="132"/>
      <c r="E52" s="132"/>
      <c r="F52" s="132"/>
    </row>
    <row r="53" spans="2:6" s="55" customFormat="1">
      <c r="B53" s="132"/>
      <c r="C53" s="132"/>
      <c r="E53" s="132"/>
      <c r="F53" s="132"/>
    </row>
    <row r="54" spans="2:6" s="55" customFormat="1">
      <c r="B54" s="132"/>
      <c r="C54" s="132"/>
      <c r="E54" s="132"/>
      <c r="F54" s="132"/>
    </row>
    <row r="55" spans="2:6" s="55" customFormat="1">
      <c r="B55" s="132"/>
      <c r="C55" s="132"/>
      <c r="E55" s="132"/>
      <c r="F55" s="132"/>
    </row>
    <row r="56" spans="2:6" s="55" customFormat="1">
      <c r="B56" s="132"/>
      <c r="C56" s="132"/>
      <c r="E56" s="132"/>
      <c r="F56" s="132"/>
    </row>
    <row r="57" spans="2:6" s="55" customFormat="1">
      <c r="B57" s="132"/>
      <c r="C57" s="132"/>
      <c r="E57" s="132"/>
      <c r="F57" s="132"/>
    </row>
    <row r="58" spans="2:6" s="55" customFormat="1">
      <c r="B58" s="132"/>
      <c r="C58" s="132"/>
      <c r="E58" s="132"/>
      <c r="F58" s="132"/>
    </row>
    <row r="59" spans="2:6" s="55" customFormat="1">
      <c r="B59" s="132"/>
      <c r="C59" s="132"/>
      <c r="E59" s="132"/>
      <c r="F59" s="132"/>
    </row>
    <row r="60" spans="2:6" s="55" customFormat="1">
      <c r="B60" s="132"/>
      <c r="C60" s="132"/>
      <c r="E60" s="132"/>
      <c r="F60" s="132"/>
    </row>
    <row r="61" spans="2:6" s="55" customFormat="1">
      <c r="B61" s="132"/>
      <c r="C61" s="132"/>
      <c r="E61" s="132"/>
      <c r="F61" s="132"/>
    </row>
    <row r="62" spans="2:6" s="55" customFormat="1">
      <c r="B62" s="132"/>
      <c r="C62" s="132"/>
      <c r="E62" s="132"/>
      <c r="F62" s="132"/>
    </row>
    <row r="63" spans="2:6" s="55" customFormat="1">
      <c r="B63" s="132"/>
      <c r="C63" s="132"/>
      <c r="E63" s="132"/>
      <c r="F63" s="132"/>
    </row>
    <row r="64" spans="2:6" s="55" customFormat="1">
      <c r="B64" s="132"/>
      <c r="C64" s="132"/>
      <c r="E64" s="132"/>
      <c r="F64" s="132"/>
    </row>
    <row r="65" spans="2:6" s="55" customFormat="1">
      <c r="B65" s="132"/>
      <c r="C65" s="132"/>
      <c r="E65" s="132"/>
      <c r="F65" s="132"/>
    </row>
    <row r="66" spans="2:6" s="55" customFormat="1">
      <c r="B66" s="132"/>
      <c r="C66" s="132"/>
      <c r="E66" s="132"/>
      <c r="F66" s="132"/>
    </row>
    <row r="67" spans="2:6" s="55" customFormat="1">
      <c r="B67" s="132"/>
      <c r="C67" s="132"/>
      <c r="E67" s="132"/>
      <c r="F67" s="132"/>
    </row>
    <row r="68" spans="2:6" s="55" customFormat="1">
      <c r="B68" s="132"/>
      <c r="C68" s="132"/>
      <c r="E68" s="132"/>
      <c r="F68" s="132"/>
    </row>
    <row r="69" spans="2:6" s="55" customFormat="1">
      <c r="B69" s="132"/>
      <c r="C69" s="132"/>
      <c r="E69" s="132"/>
      <c r="F69" s="132"/>
    </row>
    <row r="70" spans="2:6" s="55" customFormat="1">
      <c r="B70" s="132"/>
      <c r="C70" s="132"/>
      <c r="E70" s="132"/>
      <c r="F70" s="132"/>
    </row>
    <row r="71" spans="2:6" s="55" customFormat="1">
      <c r="B71" s="132"/>
      <c r="C71" s="132"/>
      <c r="E71" s="132"/>
      <c r="F71" s="132"/>
    </row>
    <row r="72" spans="2:6" s="55" customFormat="1">
      <c r="B72" s="132"/>
      <c r="C72" s="132"/>
      <c r="E72" s="132"/>
      <c r="F72" s="132"/>
    </row>
    <row r="73" spans="2:6" s="55" customFormat="1">
      <c r="B73" s="132"/>
      <c r="C73" s="132"/>
      <c r="E73" s="132"/>
      <c r="F73" s="132"/>
    </row>
    <row r="74" spans="2:6" s="55" customFormat="1">
      <c r="B74" s="132"/>
      <c r="C74" s="132"/>
      <c r="E74" s="132"/>
      <c r="F74" s="132"/>
    </row>
    <row r="75" spans="2:6" s="55" customFormat="1">
      <c r="B75" s="132"/>
      <c r="C75" s="132"/>
      <c r="E75" s="132"/>
      <c r="F75" s="132"/>
    </row>
    <row r="76" spans="2:6" s="55" customFormat="1">
      <c r="B76" s="132"/>
      <c r="C76" s="132"/>
      <c r="E76" s="132"/>
      <c r="F76" s="132"/>
    </row>
    <row r="77" spans="2:6" s="55" customFormat="1">
      <c r="B77" s="132"/>
      <c r="C77" s="132"/>
      <c r="E77" s="132"/>
      <c r="F77" s="132"/>
    </row>
    <row r="78" spans="2:6" s="55" customFormat="1">
      <c r="B78" s="132"/>
      <c r="C78" s="132"/>
      <c r="E78" s="132"/>
      <c r="F78" s="132"/>
    </row>
    <row r="79" spans="2:6" s="55" customFormat="1">
      <c r="B79" s="132"/>
      <c r="C79" s="132"/>
      <c r="E79" s="132"/>
      <c r="F79" s="132"/>
    </row>
    <row r="80" spans="2:6" s="55" customFormat="1">
      <c r="B80" s="132"/>
      <c r="C80" s="132"/>
      <c r="E80" s="132"/>
      <c r="F80" s="132"/>
    </row>
    <row r="81" spans="2:6" s="55" customFormat="1">
      <c r="B81" s="132"/>
      <c r="C81" s="132"/>
      <c r="E81" s="132"/>
      <c r="F81" s="132"/>
    </row>
    <row r="82" spans="2:6" s="55" customFormat="1">
      <c r="B82" s="132"/>
      <c r="C82" s="132"/>
      <c r="E82" s="132"/>
      <c r="F82" s="132"/>
    </row>
    <row r="83" spans="2:6" s="55" customFormat="1">
      <c r="B83" s="132"/>
      <c r="C83" s="132"/>
      <c r="E83" s="132"/>
      <c r="F83" s="132"/>
    </row>
    <row r="84" spans="2:6" s="55" customFormat="1">
      <c r="B84" s="132"/>
      <c r="C84" s="132"/>
      <c r="E84" s="132"/>
      <c r="F84" s="132"/>
    </row>
    <row r="85" spans="2:6" s="55" customFormat="1">
      <c r="B85" s="132"/>
      <c r="C85" s="132"/>
      <c r="E85" s="132"/>
      <c r="F85" s="132"/>
    </row>
    <row r="86" spans="2:6" s="55" customFormat="1">
      <c r="B86" s="132"/>
      <c r="C86" s="132"/>
      <c r="E86" s="132"/>
      <c r="F86" s="132"/>
    </row>
    <row r="87" spans="2:6" s="55" customFormat="1">
      <c r="B87" s="132"/>
      <c r="C87" s="132"/>
      <c r="E87" s="132"/>
      <c r="F87" s="132"/>
    </row>
    <row r="88" spans="2:6" s="55" customFormat="1">
      <c r="B88" s="132"/>
      <c r="C88" s="132"/>
      <c r="E88" s="132"/>
      <c r="F88" s="132"/>
    </row>
    <row r="89" spans="2:6" s="55" customFormat="1">
      <c r="B89" s="132"/>
      <c r="C89" s="132"/>
      <c r="E89" s="132"/>
      <c r="F89" s="132"/>
    </row>
    <row r="90" spans="2:6" s="55" customFormat="1">
      <c r="B90" s="132"/>
      <c r="C90" s="132"/>
      <c r="E90" s="132"/>
      <c r="F90" s="132"/>
    </row>
    <row r="91" spans="2:6" s="55" customFormat="1">
      <c r="B91" s="132"/>
      <c r="C91" s="132"/>
      <c r="E91" s="132"/>
      <c r="F91" s="132"/>
    </row>
    <row r="92" spans="2:6" s="55" customFormat="1">
      <c r="B92" s="132"/>
      <c r="C92" s="132"/>
      <c r="E92" s="132"/>
      <c r="F92" s="132"/>
    </row>
    <row r="93" spans="2:6" s="55" customFormat="1">
      <c r="B93" s="132"/>
      <c r="C93" s="132"/>
      <c r="E93" s="132"/>
      <c r="F93" s="132"/>
    </row>
    <row r="94" spans="2:6" s="55" customFormat="1">
      <c r="B94" s="132"/>
      <c r="C94" s="132"/>
      <c r="E94" s="132"/>
      <c r="F94" s="132"/>
    </row>
    <row r="95" spans="2:6" s="55" customFormat="1">
      <c r="B95" s="132"/>
      <c r="C95" s="132"/>
      <c r="E95" s="132"/>
      <c r="F95" s="132"/>
    </row>
    <row r="96" spans="2:6" s="55" customFormat="1">
      <c r="B96" s="132"/>
      <c r="C96" s="132"/>
      <c r="E96" s="132"/>
      <c r="F96" s="132"/>
    </row>
    <row r="97" spans="2:6" s="55" customFormat="1">
      <c r="B97" s="132"/>
      <c r="C97" s="132"/>
      <c r="E97" s="132"/>
      <c r="F97" s="132"/>
    </row>
    <row r="98" spans="2:6" s="55" customFormat="1">
      <c r="B98" s="132"/>
      <c r="C98" s="132"/>
      <c r="E98" s="132"/>
      <c r="F98" s="132"/>
    </row>
    <row r="99" spans="2:6" s="55" customFormat="1">
      <c r="B99" s="132"/>
      <c r="C99" s="132"/>
      <c r="E99" s="132"/>
      <c r="F99" s="132"/>
    </row>
    <row r="100" spans="2:6" s="55" customFormat="1">
      <c r="B100" s="132"/>
      <c r="C100" s="132"/>
      <c r="E100" s="132"/>
      <c r="F100" s="132"/>
    </row>
    <row r="101" spans="2:6" s="55" customFormat="1">
      <c r="B101" s="132"/>
      <c r="C101" s="132"/>
      <c r="E101" s="132"/>
      <c r="F101" s="132"/>
    </row>
    <row r="102" spans="2:6" s="55" customFormat="1">
      <c r="B102" s="132"/>
      <c r="C102" s="132"/>
      <c r="E102" s="132"/>
      <c r="F102" s="132"/>
    </row>
    <row r="103" spans="2:6" s="55" customFormat="1">
      <c r="B103" s="132"/>
      <c r="C103" s="132"/>
      <c r="E103" s="132"/>
      <c r="F103" s="132"/>
    </row>
    <row r="104" spans="2:6" s="55" customFormat="1">
      <c r="B104" s="132"/>
      <c r="C104" s="132"/>
      <c r="E104" s="132"/>
      <c r="F104" s="132"/>
    </row>
    <row r="105" spans="2:6" s="55" customFormat="1">
      <c r="B105" s="132"/>
      <c r="C105" s="132"/>
      <c r="E105" s="132"/>
      <c r="F105" s="132"/>
    </row>
    <row r="106" spans="2:6" s="55" customFormat="1">
      <c r="B106" s="132"/>
      <c r="C106" s="132"/>
      <c r="E106" s="132"/>
      <c r="F106" s="132"/>
    </row>
    <row r="107" spans="2:6" s="55" customFormat="1">
      <c r="B107" s="132"/>
      <c r="C107" s="132"/>
      <c r="E107" s="132"/>
      <c r="F107" s="132"/>
    </row>
    <row r="108" spans="2:6" s="55" customFormat="1">
      <c r="B108" s="132"/>
      <c r="C108" s="132"/>
      <c r="E108" s="132"/>
      <c r="F108" s="132"/>
    </row>
    <row r="109" spans="2:6" s="55" customFormat="1">
      <c r="B109" s="132"/>
      <c r="C109" s="132"/>
      <c r="E109" s="132"/>
      <c r="F109" s="132"/>
    </row>
    <row r="110" spans="2:6" s="55" customFormat="1">
      <c r="B110" s="132"/>
      <c r="C110" s="132"/>
      <c r="E110" s="132"/>
      <c r="F110" s="132"/>
    </row>
    <row r="111" spans="2:6" s="55" customFormat="1">
      <c r="B111" s="132"/>
      <c r="C111" s="132"/>
      <c r="E111" s="132"/>
      <c r="F111" s="132"/>
    </row>
  </sheetData>
  <mergeCells count="4">
    <mergeCell ref="A1:F1"/>
    <mergeCell ref="D2:F2"/>
    <mergeCell ref="D3:F3"/>
    <mergeCell ref="D4:F4"/>
  </mergeCells>
  <phoneticPr fontId="2" type="noConversion"/>
  <pageMargins left="0.39370078740157483" right="0.35433070866141736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279"/>
  <sheetViews>
    <sheetView tabSelected="1" zoomScale="90" zoomScaleNormal="90" workbookViewId="0">
      <selection activeCell="L3" sqref="L3"/>
    </sheetView>
  </sheetViews>
  <sheetFormatPr baseColWidth="10" defaultRowHeight="11.25"/>
  <cols>
    <col min="1" max="1" width="5.125" bestFit="1" customWidth="1"/>
    <col min="2" max="2" width="34.125" customWidth="1"/>
    <col min="3" max="3" width="17.375" customWidth="1"/>
    <col min="4" max="4" width="8" customWidth="1"/>
    <col min="5" max="5" width="15.375" style="87" customWidth="1"/>
    <col min="6" max="6" width="14.5" style="87" bestFit="1" customWidth="1"/>
    <col min="7" max="7" width="1.125" style="87" customWidth="1"/>
    <col min="8" max="8" width="13.625" style="87" customWidth="1"/>
    <col min="9" max="10" width="14.125" style="87" customWidth="1"/>
    <col min="11" max="11" width="13.625" style="87" customWidth="1"/>
    <col min="12" max="12" width="15.875" style="87" customWidth="1"/>
    <col min="13" max="13" width="14.625" style="87" customWidth="1"/>
    <col min="14" max="14" width="57.375" style="87" customWidth="1"/>
    <col min="15" max="15" width="5.375" style="16" customWidth="1"/>
    <col min="16" max="16" width="33.375" style="218" customWidth="1"/>
    <col min="17" max="17" width="34.125" style="219" customWidth="1"/>
    <col min="18" max="18" width="12.875" style="219" customWidth="1"/>
    <col min="19" max="19" width="11.125" style="219" customWidth="1"/>
    <col min="20" max="20" width="14.25" style="219" customWidth="1"/>
    <col min="21" max="21" width="17.375" style="219" customWidth="1"/>
    <col min="22" max="23" width="16.125" style="219" customWidth="1"/>
    <col min="24" max="24" width="13.875" style="219" customWidth="1"/>
    <col min="25" max="25" width="17" style="219" customWidth="1"/>
    <col min="26" max="26" width="17.625" style="219" customWidth="1"/>
    <col min="27" max="27" width="10" style="219" customWidth="1"/>
    <col min="28" max="28" width="14.625" style="219" customWidth="1"/>
  </cols>
  <sheetData>
    <row r="1" spans="1:39" ht="54.6" customHeight="1">
      <c r="A1" s="17"/>
      <c r="B1" s="18" t="s">
        <v>34</v>
      </c>
      <c r="C1" s="554" t="s">
        <v>88</v>
      </c>
      <c r="D1" s="555"/>
      <c r="E1" s="555"/>
      <c r="F1" s="556"/>
      <c r="G1" s="66"/>
      <c r="H1" s="557" t="s">
        <v>212</v>
      </c>
      <c r="I1" s="558"/>
      <c r="J1" s="558"/>
      <c r="K1" s="559"/>
      <c r="L1" s="103"/>
      <c r="N1" s="220" t="s">
        <v>137</v>
      </c>
      <c r="P1" s="543" t="s">
        <v>86</v>
      </c>
      <c r="Q1" s="544"/>
      <c r="R1" s="544"/>
      <c r="S1" s="544"/>
      <c r="T1" s="544"/>
      <c r="U1" s="545"/>
      <c r="V1" s="145"/>
      <c r="W1" s="145"/>
      <c r="X1" s="540" t="s">
        <v>65</v>
      </c>
      <c r="Y1" s="541"/>
      <c r="Z1" s="541"/>
      <c r="AA1" s="541"/>
      <c r="AB1" s="542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</row>
    <row r="2" spans="1:39" ht="27.6" customHeight="1" thickBot="1">
      <c r="A2" s="563" t="s">
        <v>111</v>
      </c>
      <c r="B2" s="564"/>
      <c r="C2" s="568"/>
      <c r="D2" s="569"/>
      <c r="E2" s="569"/>
      <c r="F2" s="570"/>
      <c r="G2" s="66"/>
      <c r="H2" s="95" t="s">
        <v>98</v>
      </c>
      <c r="I2" s="565"/>
      <c r="J2" s="566"/>
      <c r="K2" s="567"/>
      <c r="L2" s="104"/>
      <c r="M2" s="104"/>
      <c r="N2" s="104"/>
      <c r="O2" s="17"/>
      <c r="P2" s="546" t="s">
        <v>35</v>
      </c>
      <c r="Q2" s="547"/>
      <c r="R2" s="548">
        <f>C2</f>
        <v>0</v>
      </c>
      <c r="S2" s="548"/>
      <c r="T2" s="548"/>
      <c r="U2" s="549"/>
      <c r="V2" s="146"/>
      <c r="W2" s="146"/>
      <c r="X2" s="147"/>
      <c r="Y2" s="147"/>
      <c r="Z2" s="147"/>
      <c r="AA2" s="147"/>
      <c r="AB2" s="147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</row>
    <row r="3" spans="1:39" ht="38.25" customHeight="1" thickBot="1">
      <c r="A3" s="572" t="s">
        <v>112</v>
      </c>
      <c r="B3" s="573"/>
      <c r="C3" s="574"/>
      <c r="D3" s="575"/>
      <c r="E3" s="575"/>
      <c r="F3" s="576"/>
      <c r="G3" s="66"/>
      <c r="H3" s="561" t="s">
        <v>202</v>
      </c>
      <c r="I3" s="562"/>
      <c r="J3" s="460"/>
      <c r="K3" s="485">
        <v>0.32200000000000001</v>
      </c>
      <c r="L3" s="102"/>
      <c r="M3" s="67"/>
      <c r="N3" s="67"/>
      <c r="O3" s="17"/>
      <c r="P3" s="577" t="s">
        <v>89</v>
      </c>
      <c r="Q3" s="578"/>
      <c r="R3" s="550">
        <f>C3</f>
        <v>0</v>
      </c>
      <c r="S3" s="550"/>
      <c r="T3" s="550"/>
      <c r="U3" s="551"/>
      <c r="V3" s="146"/>
      <c r="W3" s="146"/>
      <c r="X3" s="148"/>
      <c r="Y3" s="148"/>
      <c r="Z3" s="147"/>
      <c r="AA3" s="147"/>
      <c r="AB3" s="147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</row>
    <row r="4" spans="1:39" ht="26.45" customHeight="1" thickBot="1">
      <c r="B4" s="112" t="s">
        <v>113</v>
      </c>
      <c r="C4" s="469"/>
      <c r="D4" s="470" t="s">
        <v>114</v>
      </c>
      <c r="E4" s="471"/>
      <c r="F4" s="471"/>
      <c r="G4" s="66"/>
      <c r="H4" s="581" t="s">
        <v>96</v>
      </c>
      <c r="I4" s="581"/>
      <c r="J4" s="581"/>
      <c r="K4" s="581"/>
      <c r="L4" s="464" t="s">
        <v>110</v>
      </c>
      <c r="M4" s="101"/>
      <c r="N4" s="119"/>
      <c r="O4" s="17"/>
      <c r="P4" s="579" t="s">
        <v>36</v>
      </c>
      <c r="Q4" s="580"/>
      <c r="R4" s="552">
        <f>C4</f>
        <v>0</v>
      </c>
      <c r="S4" s="552"/>
      <c r="T4" s="552"/>
      <c r="U4" s="553"/>
      <c r="V4" s="146"/>
      <c r="W4" s="146"/>
      <c r="X4" s="147"/>
      <c r="Y4" s="423" t="s">
        <v>110</v>
      </c>
      <c r="Z4" s="147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</row>
    <row r="5" spans="1:39" ht="39.75" customHeight="1" thickBot="1">
      <c r="A5" s="10"/>
      <c r="B5" s="468" t="s">
        <v>97</v>
      </c>
      <c r="C5" s="472" t="s">
        <v>11</v>
      </c>
      <c r="D5" s="473" t="s">
        <v>12</v>
      </c>
      <c r="E5" s="474" t="s">
        <v>64</v>
      </c>
      <c r="F5" s="68" t="s">
        <v>199</v>
      </c>
      <c r="G5" s="69"/>
      <c r="H5" s="93" t="s">
        <v>94</v>
      </c>
      <c r="I5" s="466" t="s">
        <v>152</v>
      </c>
      <c r="J5" s="466" t="s">
        <v>207</v>
      </c>
      <c r="K5" s="467" t="s">
        <v>209</v>
      </c>
      <c r="L5" s="68" t="s">
        <v>210</v>
      </c>
      <c r="M5" s="120" t="s">
        <v>136</v>
      </c>
      <c r="N5" s="19"/>
      <c r="O5" s="149"/>
      <c r="P5" s="150" t="s">
        <v>87</v>
      </c>
      <c r="Q5" s="151" t="s">
        <v>11</v>
      </c>
      <c r="R5" s="152" t="s">
        <v>12</v>
      </c>
      <c r="S5" s="153" t="s">
        <v>66</v>
      </c>
      <c r="T5" s="154" t="s">
        <v>67</v>
      </c>
      <c r="U5" s="155" t="str">
        <f>H5</f>
        <v>Part 2022</v>
      </c>
      <c r="V5" s="156" t="str">
        <f>I5</f>
        <v>Part 2023</v>
      </c>
      <c r="W5" s="156" t="str">
        <f>J5</f>
        <v>Part 2024</v>
      </c>
      <c r="X5" s="154" t="s">
        <v>208</v>
      </c>
      <c r="Y5" s="154" t="s">
        <v>211</v>
      </c>
      <c r="AC5" s="48"/>
      <c r="AD5" s="48"/>
      <c r="AE5" s="48"/>
      <c r="AF5" s="48"/>
      <c r="AG5" s="48"/>
      <c r="AH5" s="48"/>
      <c r="AI5" s="48"/>
      <c r="AJ5" s="48"/>
    </row>
    <row r="6" spans="1:39" ht="21" customHeight="1">
      <c r="A6" s="20">
        <v>1</v>
      </c>
      <c r="B6" s="11" t="s">
        <v>21</v>
      </c>
      <c r="C6" s="21"/>
      <c r="D6" s="22"/>
      <c r="E6" s="362"/>
      <c r="F6" s="352"/>
      <c r="G6" s="66"/>
      <c r="H6" s="413"/>
      <c r="I6" s="414"/>
      <c r="J6" s="414"/>
      <c r="K6" s="70"/>
      <c r="L6" s="465"/>
      <c r="M6" s="115"/>
      <c r="N6" s="17"/>
      <c r="O6" s="157">
        <v>1</v>
      </c>
      <c r="P6" s="158" t="s">
        <v>21</v>
      </c>
      <c r="Q6" s="159"/>
      <c r="R6" s="160"/>
      <c r="S6" s="161"/>
      <c r="T6" s="162"/>
      <c r="U6" s="163"/>
      <c r="V6" s="164"/>
      <c r="W6" s="164"/>
      <c r="X6" s="162"/>
      <c r="Y6" s="162"/>
      <c r="AC6" s="48"/>
      <c r="AD6" s="48"/>
      <c r="AE6" s="48"/>
      <c r="AF6" s="48"/>
      <c r="AG6" s="48"/>
      <c r="AH6" s="48"/>
      <c r="AI6" s="48"/>
      <c r="AJ6" s="48"/>
    </row>
    <row r="7" spans="1:39" ht="22.5" customHeight="1">
      <c r="A7" s="12" t="s">
        <v>0</v>
      </c>
      <c r="B7" s="23" t="s">
        <v>17</v>
      </c>
      <c r="C7" s="14"/>
      <c r="D7" s="24"/>
      <c r="E7" s="363"/>
      <c r="F7" s="352"/>
      <c r="G7" s="66"/>
      <c r="H7" s="415"/>
      <c r="I7" s="416"/>
      <c r="J7" s="416"/>
      <c r="K7" s="71"/>
      <c r="L7" s="374"/>
      <c r="M7" s="115"/>
      <c r="N7" s="17"/>
      <c r="O7" s="165" t="s">
        <v>0</v>
      </c>
      <c r="P7" s="166" t="str">
        <f t="shared" ref="P7:P19" si="0">B7</f>
        <v>Salaires et charges patronales</v>
      </c>
      <c r="Q7" s="167"/>
      <c r="R7" s="168"/>
      <c r="S7" s="169"/>
      <c r="T7" s="170"/>
      <c r="U7" s="171"/>
      <c r="V7" s="172"/>
      <c r="W7" s="172"/>
      <c r="X7" s="170"/>
      <c r="Y7" s="170"/>
      <c r="AC7" s="48"/>
      <c r="AD7" s="48"/>
      <c r="AE7" s="48"/>
      <c r="AF7" s="48"/>
      <c r="AG7" s="48"/>
      <c r="AH7" s="48"/>
      <c r="AI7" s="48"/>
      <c r="AJ7" s="48"/>
    </row>
    <row r="8" spans="1:39" ht="15" customHeight="1">
      <c r="A8" s="12" t="s">
        <v>1</v>
      </c>
      <c r="B8" s="13" t="s">
        <v>68</v>
      </c>
      <c r="C8" s="14" t="s">
        <v>15</v>
      </c>
      <c r="D8" s="24"/>
      <c r="E8" s="363"/>
      <c r="F8" s="352">
        <f t="shared" ref="F8:F19" si="1">E8*D8</f>
        <v>0</v>
      </c>
      <c r="G8" s="66"/>
      <c r="H8" s="476"/>
      <c r="I8" s="476"/>
      <c r="J8" s="461"/>
      <c r="K8" s="373">
        <f t="shared" ref="K8:K13" si="2">SUM(H8:I8)</f>
        <v>0</v>
      </c>
      <c r="L8" s="374">
        <f t="shared" ref="L8:L13" si="3">F8-K8</f>
        <v>0</v>
      </c>
      <c r="M8" s="115"/>
      <c r="N8" s="17"/>
      <c r="O8" s="165" t="s">
        <v>1</v>
      </c>
      <c r="P8" s="173" t="str">
        <f t="shared" si="0"/>
        <v>indiquer le poste salarié concerné</v>
      </c>
      <c r="Q8" s="424" t="s">
        <v>15</v>
      </c>
      <c r="R8" s="425">
        <f t="shared" ref="R8:R13" si="4">D8</f>
        <v>0</v>
      </c>
      <c r="S8" s="425">
        <f t="shared" ref="S8:S13" si="5">E8*$K$3</f>
        <v>0</v>
      </c>
      <c r="T8" s="426">
        <f t="shared" ref="T8:T13" si="6">S8*R8</f>
        <v>0</v>
      </c>
      <c r="U8" s="427">
        <f>H8*$K$3</f>
        <v>0</v>
      </c>
      <c r="V8" s="428">
        <f>I8*$K$3</f>
        <v>0</v>
      </c>
      <c r="W8" s="428">
        <f>J8*$K$3</f>
        <v>0</v>
      </c>
      <c r="X8" s="426">
        <f t="shared" ref="X8:X13" si="7">SUM(U8:V8)</f>
        <v>0</v>
      </c>
      <c r="Y8" s="170">
        <f t="shared" ref="Y8:Y13" si="8">T8-X8</f>
        <v>0</v>
      </c>
      <c r="AC8" s="48"/>
      <c r="AD8" s="48"/>
      <c r="AE8" s="48"/>
      <c r="AF8" s="48"/>
      <c r="AG8" s="48"/>
      <c r="AH8" s="48"/>
      <c r="AI8" s="48"/>
      <c r="AJ8" s="48"/>
    </row>
    <row r="9" spans="1:39" ht="15" customHeight="1">
      <c r="A9" s="12" t="s">
        <v>2</v>
      </c>
      <c r="B9" s="13" t="s">
        <v>68</v>
      </c>
      <c r="C9" s="14" t="s">
        <v>15</v>
      </c>
      <c r="D9" s="24"/>
      <c r="E9" s="363"/>
      <c r="F9" s="352">
        <f>E9*D9</f>
        <v>0</v>
      </c>
      <c r="G9" s="66"/>
      <c r="H9" s="476"/>
      <c r="I9" s="476"/>
      <c r="J9" s="461"/>
      <c r="K9" s="373">
        <f t="shared" si="2"/>
        <v>0</v>
      </c>
      <c r="L9" s="374">
        <f t="shared" si="3"/>
        <v>0</v>
      </c>
      <c r="M9" s="115"/>
      <c r="N9" s="17"/>
      <c r="O9" s="165" t="s">
        <v>1</v>
      </c>
      <c r="P9" s="173" t="str">
        <f t="shared" si="0"/>
        <v>indiquer le poste salarié concerné</v>
      </c>
      <c r="Q9" s="424" t="s">
        <v>15</v>
      </c>
      <c r="R9" s="425">
        <f t="shared" si="4"/>
        <v>0</v>
      </c>
      <c r="S9" s="425">
        <f t="shared" si="5"/>
        <v>0</v>
      </c>
      <c r="T9" s="426">
        <f t="shared" si="6"/>
        <v>0</v>
      </c>
      <c r="U9" s="427">
        <f t="shared" ref="U9:V13" si="9">H9*$K$3</f>
        <v>0</v>
      </c>
      <c r="V9" s="428">
        <f t="shared" si="9"/>
        <v>0</v>
      </c>
      <c r="W9" s="428">
        <f t="shared" ref="W9:W48" si="10">J9*$K$3</f>
        <v>0</v>
      </c>
      <c r="X9" s="426">
        <f t="shared" si="7"/>
        <v>0</v>
      </c>
      <c r="Y9" s="170">
        <f t="shared" si="8"/>
        <v>0</v>
      </c>
      <c r="AC9" s="48"/>
      <c r="AD9" s="48"/>
      <c r="AE9" s="48"/>
      <c r="AF9" s="48"/>
      <c r="AG9" s="48"/>
      <c r="AH9" s="48"/>
      <c r="AI9" s="48"/>
      <c r="AJ9" s="48"/>
    </row>
    <row r="10" spans="1:39" ht="15" customHeight="1">
      <c r="A10" s="12" t="s">
        <v>116</v>
      </c>
      <c r="B10" s="13" t="s">
        <v>68</v>
      </c>
      <c r="C10" s="14" t="s">
        <v>15</v>
      </c>
      <c r="D10" s="24"/>
      <c r="E10" s="363"/>
      <c r="F10" s="352">
        <f>E10*D10</f>
        <v>0</v>
      </c>
      <c r="G10" s="66"/>
      <c r="H10" s="476"/>
      <c r="I10" s="476"/>
      <c r="J10" s="461"/>
      <c r="K10" s="373">
        <f t="shared" si="2"/>
        <v>0</v>
      </c>
      <c r="L10" s="374">
        <f t="shared" si="3"/>
        <v>0</v>
      </c>
      <c r="M10" s="115"/>
      <c r="N10" s="17"/>
      <c r="O10" s="165" t="s">
        <v>1</v>
      </c>
      <c r="P10" s="173" t="str">
        <f t="shared" si="0"/>
        <v>indiquer le poste salarié concerné</v>
      </c>
      <c r="Q10" s="424" t="s">
        <v>15</v>
      </c>
      <c r="R10" s="425">
        <f t="shared" si="4"/>
        <v>0</v>
      </c>
      <c r="S10" s="425">
        <f t="shared" si="5"/>
        <v>0</v>
      </c>
      <c r="T10" s="426">
        <f t="shared" si="6"/>
        <v>0</v>
      </c>
      <c r="U10" s="427">
        <f t="shared" si="9"/>
        <v>0</v>
      </c>
      <c r="V10" s="428">
        <f t="shared" si="9"/>
        <v>0</v>
      </c>
      <c r="W10" s="428">
        <f t="shared" si="10"/>
        <v>0</v>
      </c>
      <c r="X10" s="426">
        <f t="shared" si="7"/>
        <v>0</v>
      </c>
      <c r="Y10" s="170">
        <f t="shared" si="8"/>
        <v>0</v>
      </c>
      <c r="AC10" s="48"/>
      <c r="AD10" s="48"/>
      <c r="AE10" s="48"/>
      <c r="AF10" s="48"/>
      <c r="AG10" s="48"/>
      <c r="AH10" s="48"/>
      <c r="AI10" s="48"/>
      <c r="AJ10" s="48"/>
    </row>
    <row r="11" spans="1:39" ht="15" customHeight="1">
      <c r="A11" s="12" t="s">
        <v>117</v>
      </c>
      <c r="B11" s="13" t="s">
        <v>68</v>
      </c>
      <c r="C11" s="14" t="s">
        <v>15</v>
      </c>
      <c r="D11" s="24"/>
      <c r="E11" s="363"/>
      <c r="F11" s="352">
        <f>E11*D11</f>
        <v>0</v>
      </c>
      <c r="G11" s="66"/>
      <c r="H11" s="476"/>
      <c r="I11" s="476"/>
      <c r="J11" s="461"/>
      <c r="K11" s="373">
        <f t="shared" si="2"/>
        <v>0</v>
      </c>
      <c r="L11" s="374">
        <f t="shared" si="3"/>
        <v>0</v>
      </c>
      <c r="M11" s="115"/>
      <c r="N11" s="17"/>
      <c r="O11" s="165" t="s">
        <v>1</v>
      </c>
      <c r="P11" s="173" t="str">
        <f t="shared" si="0"/>
        <v>indiquer le poste salarié concerné</v>
      </c>
      <c r="Q11" s="424" t="s">
        <v>15</v>
      </c>
      <c r="R11" s="425">
        <f t="shared" si="4"/>
        <v>0</v>
      </c>
      <c r="S11" s="425">
        <f t="shared" si="5"/>
        <v>0</v>
      </c>
      <c r="T11" s="426">
        <f t="shared" si="6"/>
        <v>0</v>
      </c>
      <c r="U11" s="427">
        <f t="shared" si="9"/>
        <v>0</v>
      </c>
      <c r="V11" s="428">
        <f t="shared" si="9"/>
        <v>0</v>
      </c>
      <c r="W11" s="428">
        <f t="shared" si="10"/>
        <v>0</v>
      </c>
      <c r="X11" s="426">
        <f t="shared" si="7"/>
        <v>0</v>
      </c>
      <c r="Y11" s="170">
        <f t="shared" si="8"/>
        <v>0</v>
      </c>
      <c r="AC11" s="48"/>
      <c r="AD11" s="48"/>
      <c r="AE11" s="48"/>
      <c r="AF11" s="48"/>
      <c r="AG11" s="48"/>
      <c r="AH11" s="48"/>
      <c r="AI11" s="48"/>
      <c r="AJ11" s="48"/>
    </row>
    <row r="12" spans="1:39" ht="15" customHeight="1">
      <c r="A12" s="12" t="s">
        <v>118</v>
      </c>
      <c r="B12" s="13" t="s">
        <v>68</v>
      </c>
      <c r="C12" s="14" t="s">
        <v>15</v>
      </c>
      <c r="D12" s="24"/>
      <c r="E12" s="363"/>
      <c r="F12" s="352">
        <f>E12*D12</f>
        <v>0</v>
      </c>
      <c r="G12" s="66"/>
      <c r="H12" s="476"/>
      <c r="I12" s="476"/>
      <c r="J12" s="461"/>
      <c r="K12" s="373">
        <f t="shared" si="2"/>
        <v>0</v>
      </c>
      <c r="L12" s="374">
        <f t="shared" si="3"/>
        <v>0</v>
      </c>
      <c r="M12" s="115"/>
      <c r="N12" s="17"/>
      <c r="O12" s="165" t="s">
        <v>1</v>
      </c>
      <c r="P12" s="173" t="str">
        <f t="shared" si="0"/>
        <v>indiquer le poste salarié concerné</v>
      </c>
      <c r="Q12" s="424" t="s">
        <v>15</v>
      </c>
      <c r="R12" s="425">
        <f t="shared" si="4"/>
        <v>0</v>
      </c>
      <c r="S12" s="425">
        <f t="shared" si="5"/>
        <v>0</v>
      </c>
      <c r="T12" s="426">
        <f t="shared" si="6"/>
        <v>0</v>
      </c>
      <c r="U12" s="427">
        <f t="shared" si="9"/>
        <v>0</v>
      </c>
      <c r="V12" s="428">
        <f t="shared" si="9"/>
        <v>0</v>
      </c>
      <c r="W12" s="428">
        <f t="shared" si="10"/>
        <v>0</v>
      </c>
      <c r="X12" s="426">
        <f t="shared" si="7"/>
        <v>0</v>
      </c>
      <c r="Y12" s="170">
        <f t="shared" si="8"/>
        <v>0</v>
      </c>
      <c r="AC12" s="48"/>
      <c r="AD12" s="48"/>
      <c r="AE12" s="48"/>
      <c r="AF12" s="48"/>
      <c r="AG12" s="48"/>
      <c r="AH12" s="48"/>
      <c r="AI12" s="48"/>
      <c r="AJ12" s="48"/>
    </row>
    <row r="13" spans="1:39" ht="15" customHeight="1" thickBot="1">
      <c r="A13" s="12" t="s">
        <v>119</v>
      </c>
      <c r="B13" s="13" t="s">
        <v>68</v>
      </c>
      <c r="C13" s="14" t="s">
        <v>15</v>
      </c>
      <c r="D13" s="24"/>
      <c r="E13" s="363"/>
      <c r="F13" s="352">
        <f t="shared" si="1"/>
        <v>0</v>
      </c>
      <c r="G13" s="66"/>
      <c r="H13" s="476"/>
      <c r="I13" s="476"/>
      <c r="J13" s="461"/>
      <c r="K13" s="373">
        <f t="shared" si="2"/>
        <v>0</v>
      </c>
      <c r="L13" s="374">
        <f t="shared" si="3"/>
        <v>0</v>
      </c>
      <c r="M13" s="115"/>
      <c r="N13" s="17"/>
      <c r="O13" s="165" t="s">
        <v>2</v>
      </c>
      <c r="P13" s="173" t="str">
        <f t="shared" si="0"/>
        <v>indiquer le poste salarié concerné</v>
      </c>
      <c r="Q13" s="424" t="s">
        <v>15</v>
      </c>
      <c r="R13" s="425">
        <f t="shared" si="4"/>
        <v>0</v>
      </c>
      <c r="S13" s="425">
        <f t="shared" si="5"/>
        <v>0</v>
      </c>
      <c r="T13" s="426">
        <f t="shared" si="6"/>
        <v>0</v>
      </c>
      <c r="U13" s="427">
        <f t="shared" si="9"/>
        <v>0</v>
      </c>
      <c r="V13" s="428">
        <f t="shared" si="9"/>
        <v>0</v>
      </c>
      <c r="W13" s="428">
        <f t="shared" si="10"/>
        <v>0</v>
      </c>
      <c r="X13" s="426">
        <f t="shared" si="7"/>
        <v>0</v>
      </c>
      <c r="Y13" s="170">
        <f t="shared" si="8"/>
        <v>0</v>
      </c>
      <c r="AC13" s="48"/>
      <c r="AD13" s="48"/>
      <c r="AE13" s="48"/>
      <c r="AF13" s="48"/>
      <c r="AG13" s="48"/>
      <c r="AH13" s="48"/>
      <c r="AI13" s="48"/>
      <c r="AJ13" s="48"/>
    </row>
    <row r="14" spans="1:39" ht="30" customHeight="1" thickBot="1">
      <c r="A14" s="23" t="s">
        <v>3</v>
      </c>
      <c r="B14" s="23" t="s">
        <v>134</v>
      </c>
      <c r="C14" s="114"/>
      <c r="D14" s="24"/>
      <c r="E14" s="363"/>
      <c r="F14" s="418"/>
      <c r="G14" s="66"/>
      <c r="H14" s="417"/>
      <c r="I14" s="417"/>
      <c r="J14" s="462"/>
      <c r="K14" s="88"/>
      <c r="L14" s="374"/>
      <c r="M14" s="116"/>
      <c r="N14" s="17"/>
      <c r="O14" s="165" t="s">
        <v>3</v>
      </c>
      <c r="P14" s="166" t="str">
        <f t="shared" si="0"/>
        <v>Prestataires externes (formateurs, animateurs…)</v>
      </c>
      <c r="Q14" s="424"/>
      <c r="R14" s="425"/>
      <c r="S14" s="425"/>
      <c r="T14" s="426"/>
      <c r="U14" s="427"/>
      <c r="V14" s="428"/>
      <c r="W14" s="428">
        <f t="shared" si="10"/>
        <v>0</v>
      </c>
      <c r="X14" s="426"/>
      <c r="Y14" s="170"/>
      <c r="AC14" s="48"/>
      <c r="AD14" s="48"/>
      <c r="AE14" s="48"/>
      <c r="AF14" s="48"/>
      <c r="AG14" s="48"/>
      <c r="AH14" s="48"/>
      <c r="AI14" s="48"/>
      <c r="AJ14" s="48"/>
    </row>
    <row r="15" spans="1:39" ht="15" customHeight="1">
      <c r="A15" s="12" t="s">
        <v>13</v>
      </c>
      <c r="B15" s="13" t="s">
        <v>135</v>
      </c>
      <c r="C15" s="14" t="s">
        <v>16</v>
      </c>
      <c r="D15" s="24"/>
      <c r="E15" s="363"/>
      <c r="F15" s="352">
        <f t="shared" si="1"/>
        <v>0</v>
      </c>
      <c r="G15" s="66"/>
      <c r="H15" s="476"/>
      <c r="I15" s="476"/>
      <c r="J15" s="461"/>
      <c r="K15" s="373">
        <f>SUM(H15:I15)</f>
        <v>0</v>
      </c>
      <c r="L15" s="374">
        <f>F15-K15</f>
        <v>0</v>
      </c>
      <c r="M15" s="115"/>
      <c r="N15" s="17"/>
      <c r="O15" s="165" t="s">
        <v>13</v>
      </c>
      <c r="P15" s="173" t="str">
        <f t="shared" si="0"/>
        <v>indiquer la fonction du consultant</v>
      </c>
      <c r="Q15" s="424" t="s">
        <v>16</v>
      </c>
      <c r="R15" s="425">
        <f>D15</f>
        <v>0</v>
      </c>
      <c r="S15" s="425">
        <f>E15*$K$3</f>
        <v>0</v>
      </c>
      <c r="T15" s="426">
        <f>S15*R15</f>
        <v>0</v>
      </c>
      <c r="U15" s="427">
        <f>H15*$K$3</f>
        <v>0</v>
      </c>
      <c r="V15" s="428">
        <f>I15*$K$3</f>
        <v>0</v>
      </c>
      <c r="W15" s="428">
        <f t="shared" si="10"/>
        <v>0</v>
      </c>
      <c r="X15" s="426">
        <f>SUM(U15:V15)</f>
        <v>0</v>
      </c>
      <c r="Y15" s="170">
        <f>T15-X15</f>
        <v>0</v>
      </c>
      <c r="AC15" s="48"/>
      <c r="AD15" s="48"/>
      <c r="AE15" s="48"/>
      <c r="AF15" s="48"/>
      <c r="AG15" s="48"/>
      <c r="AH15" s="48"/>
      <c r="AI15" s="48"/>
      <c r="AJ15" s="48"/>
    </row>
    <row r="16" spans="1:39" ht="15" customHeight="1" thickBot="1">
      <c r="A16" s="12" t="s">
        <v>14</v>
      </c>
      <c r="B16" s="13" t="s">
        <v>135</v>
      </c>
      <c r="C16" s="14" t="s">
        <v>16</v>
      </c>
      <c r="D16" s="24"/>
      <c r="E16" s="363"/>
      <c r="F16" s="352">
        <f t="shared" si="1"/>
        <v>0</v>
      </c>
      <c r="G16" s="66"/>
      <c r="H16" s="476"/>
      <c r="I16" s="476"/>
      <c r="J16" s="461"/>
      <c r="K16" s="411">
        <f>SUM(H16:I16)</f>
        <v>0</v>
      </c>
      <c r="L16" s="374">
        <f>F16-K16</f>
        <v>0</v>
      </c>
      <c r="M16" s="115"/>
      <c r="N16" s="17"/>
      <c r="O16" s="165" t="s">
        <v>14</v>
      </c>
      <c r="P16" s="173" t="str">
        <f t="shared" si="0"/>
        <v>indiquer la fonction du consultant</v>
      </c>
      <c r="Q16" s="424" t="s">
        <v>16</v>
      </c>
      <c r="R16" s="425">
        <f>D16</f>
        <v>0</v>
      </c>
      <c r="S16" s="425">
        <f>E16*$K$3</f>
        <v>0</v>
      </c>
      <c r="T16" s="426">
        <f>S16*R16</f>
        <v>0</v>
      </c>
      <c r="U16" s="427">
        <f>H16*$K$3</f>
        <v>0</v>
      </c>
      <c r="V16" s="428">
        <f>I16*$K$3</f>
        <v>0</v>
      </c>
      <c r="W16" s="428">
        <f t="shared" si="10"/>
        <v>0</v>
      </c>
      <c r="X16" s="426">
        <f>SUM(U16:V16)</f>
        <v>0</v>
      </c>
      <c r="Y16" s="170">
        <f>T16-X16</f>
        <v>0</v>
      </c>
      <c r="AC16" s="48"/>
      <c r="AD16" s="48"/>
      <c r="AE16" s="48"/>
      <c r="AF16" s="48"/>
      <c r="AG16" s="48"/>
      <c r="AH16" s="48"/>
      <c r="AI16" s="48"/>
      <c r="AJ16" s="48"/>
    </row>
    <row r="17" spans="1:36" ht="27" customHeight="1" thickBot="1">
      <c r="A17" s="113" t="s">
        <v>4</v>
      </c>
      <c r="B17" s="23" t="s">
        <v>130</v>
      </c>
      <c r="C17" s="114"/>
      <c r="D17" s="24"/>
      <c r="E17" s="363"/>
      <c r="F17" s="418"/>
      <c r="G17" s="66"/>
      <c r="H17" s="417"/>
      <c r="I17" s="417"/>
      <c r="J17" s="462"/>
      <c r="K17" s="373"/>
      <c r="L17" s="374"/>
      <c r="M17" s="116"/>
      <c r="N17" s="17"/>
      <c r="O17" s="165" t="s">
        <v>4</v>
      </c>
      <c r="P17" s="166" t="str">
        <f t="shared" si="0"/>
        <v>Indemnisation des bénévoles</v>
      </c>
      <c r="Q17" s="424"/>
      <c r="R17" s="425"/>
      <c r="S17" s="425"/>
      <c r="T17" s="426"/>
      <c r="U17" s="427"/>
      <c r="V17" s="428"/>
      <c r="W17" s="428">
        <f t="shared" si="10"/>
        <v>0</v>
      </c>
      <c r="X17" s="426"/>
      <c r="Y17" s="170"/>
      <c r="AC17" s="48"/>
      <c r="AD17" s="48"/>
      <c r="AE17" s="48"/>
      <c r="AF17" s="48"/>
      <c r="AG17" s="48"/>
      <c r="AH17" s="48"/>
      <c r="AI17" s="48"/>
      <c r="AJ17" s="48"/>
    </row>
    <row r="18" spans="1:36" ht="15" customHeight="1">
      <c r="A18" s="12" t="s">
        <v>18</v>
      </c>
      <c r="B18" s="13" t="s">
        <v>131</v>
      </c>
      <c r="C18" s="14" t="s">
        <v>132</v>
      </c>
      <c r="D18" s="24"/>
      <c r="E18" s="363"/>
      <c r="F18" s="352">
        <f t="shared" si="1"/>
        <v>0</v>
      </c>
      <c r="G18" s="66"/>
      <c r="H18" s="476"/>
      <c r="I18" s="476"/>
      <c r="J18" s="461"/>
      <c r="K18" s="373">
        <f>SUM(H18:I18)</f>
        <v>0</v>
      </c>
      <c r="L18" s="374">
        <f>F18-K18</f>
        <v>0</v>
      </c>
      <c r="M18" s="115"/>
      <c r="N18" s="17"/>
      <c r="O18" s="165" t="s">
        <v>18</v>
      </c>
      <c r="P18" s="173" t="str">
        <f t="shared" si="0"/>
        <v>Frais de déplacement / hébergement</v>
      </c>
      <c r="Q18" s="424" t="s">
        <v>16</v>
      </c>
      <c r="R18" s="425">
        <f>D18</f>
        <v>0</v>
      </c>
      <c r="S18" s="425">
        <f>E18*$K$3</f>
        <v>0</v>
      </c>
      <c r="T18" s="426">
        <f>S18*R18</f>
        <v>0</v>
      </c>
      <c r="U18" s="427">
        <f>H18*$K$3</f>
        <v>0</v>
      </c>
      <c r="V18" s="428">
        <f>I18*$K$3</f>
        <v>0</v>
      </c>
      <c r="W18" s="428">
        <f t="shared" si="10"/>
        <v>0</v>
      </c>
      <c r="X18" s="426">
        <f>SUM(U18:V18)</f>
        <v>0</v>
      </c>
      <c r="Y18" s="170">
        <f>T18-X18</f>
        <v>0</v>
      </c>
      <c r="AC18" s="48"/>
      <c r="AD18" s="48"/>
      <c r="AE18" s="48"/>
      <c r="AF18" s="48"/>
      <c r="AG18" s="48"/>
      <c r="AH18" s="48"/>
      <c r="AI18" s="48"/>
      <c r="AJ18" s="48"/>
    </row>
    <row r="19" spans="1:36" ht="15" customHeight="1" thickBot="1">
      <c r="A19" s="12" t="s">
        <v>19</v>
      </c>
      <c r="B19" s="13" t="s">
        <v>69</v>
      </c>
      <c r="C19" s="15" t="s">
        <v>16</v>
      </c>
      <c r="D19" s="24"/>
      <c r="E19" s="364"/>
      <c r="F19" s="352">
        <f t="shared" si="1"/>
        <v>0</v>
      </c>
      <c r="G19" s="66"/>
      <c r="H19" s="477"/>
      <c r="I19" s="477"/>
      <c r="J19" s="478"/>
      <c r="K19" s="373">
        <f>SUM(H19:I19)</f>
        <v>0</v>
      </c>
      <c r="L19" s="374">
        <f>F19-K19</f>
        <v>0</v>
      </c>
      <c r="M19" s="115"/>
      <c r="N19" s="17"/>
      <c r="O19" s="174" t="s">
        <v>19</v>
      </c>
      <c r="P19" s="173" t="str">
        <f t="shared" si="0"/>
        <v>indiquer l'activité correspondante</v>
      </c>
      <c r="Q19" s="429" t="s">
        <v>16</v>
      </c>
      <c r="R19" s="425">
        <f>D19</f>
        <v>0</v>
      </c>
      <c r="S19" s="425">
        <f>E19*$K$3</f>
        <v>0</v>
      </c>
      <c r="T19" s="430">
        <f>S19*R19</f>
        <v>0</v>
      </c>
      <c r="U19" s="431">
        <f>H19*$K$3</f>
        <v>0</v>
      </c>
      <c r="V19" s="432">
        <f>I19*$K$3</f>
        <v>0</v>
      </c>
      <c r="W19" s="428">
        <f t="shared" si="10"/>
        <v>0</v>
      </c>
      <c r="X19" s="430">
        <f>SUM(U19:V19)</f>
        <v>0</v>
      </c>
      <c r="Y19" s="175">
        <f>T19-X19</f>
        <v>0</v>
      </c>
      <c r="AC19" s="48"/>
      <c r="AD19" s="48"/>
      <c r="AE19" s="48"/>
      <c r="AF19" s="48"/>
      <c r="AG19" s="48"/>
      <c r="AH19" s="48"/>
      <c r="AI19" s="48"/>
      <c r="AJ19" s="48"/>
    </row>
    <row r="20" spans="1:36" ht="21" customHeight="1" thickBot="1">
      <c r="A20" s="506" t="s">
        <v>70</v>
      </c>
      <c r="B20" s="560"/>
      <c r="C20" s="25"/>
      <c r="D20" s="25"/>
      <c r="E20" s="365"/>
      <c r="F20" s="353">
        <f>SUM(F8:F19)</f>
        <v>0</v>
      </c>
      <c r="G20" s="73"/>
      <c r="H20" s="482">
        <f>SUM(H8:H19)</f>
        <v>0</v>
      </c>
      <c r="I20" s="483">
        <f>SUM(I8:I19)</f>
        <v>0</v>
      </c>
      <c r="J20" s="483">
        <f>SUM(J8:J19)</f>
        <v>0</v>
      </c>
      <c r="K20" s="353">
        <f>SUM(K7:K19)</f>
        <v>0</v>
      </c>
      <c r="L20" s="353">
        <f>SUM(L8:L19)</f>
        <v>0</v>
      </c>
      <c r="M20" s="97"/>
      <c r="N20" s="26"/>
      <c r="O20" s="511" t="s">
        <v>70</v>
      </c>
      <c r="P20" s="571"/>
      <c r="Q20" s="433"/>
      <c r="R20" s="433"/>
      <c r="S20" s="433"/>
      <c r="T20" s="434">
        <f t="shared" ref="T20:Y20" si="11">SUM(T8:T19)</f>
        <v>0</v>
      </c>
      <c r="U20" s="435">
        <f t="shared" si="11"/>
        <v>0</v>
      </c>
      <c r="V20" s="436">
        <f t="shared" si="11"/>
        <v>0</v>
      </c>
      <c r="W20" s="436">
        <f t="shared" si="11"/>
        <v>0</v>
      </c>
      <c r="X20" s="434">
        <f t="shared" si="11"/>
        <v>0</v>
      </c>
      <c r="Y20" s="177">
        <f t="shared" si="11"/>
        <v>0</v>
      </c>
      <c r="AC20" s="48"/>
      <c r="AD20" s="48"/>
      <c r="AE20" s="48"/>
      <c r="AF20" s="48"/>
      <c r="AG20" s="48"/>
      <c r="AH20" s="48"/>
      <c r="AI20" s="48"/>
      <c r="AJ20" s="48"/>
    </row>
    <row r="21" spans="1:36" ht="17.25" customHeight="1">
      <c r="A21" s="27">
        <v>2</v>
      </c>
      <c r="B21" s="28" t="s">
        <v>5</v>
      </c>
      <c r="C21" s="29"/>
      <c r="D21" s="30"/>
      <c r="E21" s="366"/>
      <c r="F21" s="354"/>
      <c r="G21" s="73"/>
      <c r="H21" s="484"/>
      <c r="I21" s="484"/>
      <c r="J21" s="484"/>
      <c r="K21" s="90"/>
      <c r="L21" s="74"/>
      <c r="M21" s="97"/>
      <c r="N21" s="26"/>
      <c r="O21" s="157">
        <v>2</v>
      </c>
      <c r="P21" s="158" t="s">
        <v>5</v>
      </c>
      <c r="Q21" s="437"/>
      <c r="R21" s="438"/>
      <c r="S21" s="438"/>
      <c r="T21" s="439"/>
      <c r="U21" s="440"/>
      <c r="V21" s="441"/>
      <c r="W21" s="428">
        <f t="shared" si="10"/>
        <v>0</v>
      </c>
      <c r="X21" s="439"/>
      <c r="Y21" s="162"/>
      <c r="AC21" s="48"/>
      <c r="AD21" s="48"/>
      <c r="AE21" s="48"/>
      <c r="AF21" s="48"/>
      <c r="AG21" s="48"/>
      <c r="AH21" s="48"/>
      <c r="AI21" s="48"/>
      <c r="AJ21" s="48"/>
    </row>
    <row r="22" spans="1:36" ht="15" customHeight="1">
      <c r="A22" s="31" t="s">
        <v>9</v>
      </c>
      <c r="B22" s="32" t="s">
        <v>69</v>
      </c>
      <c r="C22" s="33" t="s">
        <v>22</v>
      </c>
      <c r="D22" s="34"/>
      <c r="E22" s="367"/>
      <c r="F22" s="352">
        <f>E22*D22</f>
        <v>0</v>
      </c>
      <c r="G22" s="73"/>
      <c r="H22" s="476"/>
      <c r="I22" s="476"/>
      <c r="J22" s="476"/>
      <c r="K22" s="373">
        <f>SUM(H22:I22)</f>
        <v>0</v>
      </c>
      <c r="L22" s="374">
        <f>F22-K22</f>
        <v>0</v>
      </c>
      <c r="M22" s="97"/>
      <c r="N22" s="26"/>
      <c r="O22" s="165" t="s">
        <v>9</v>
      </c>
      <c r="P22" s="173" t="str">
        <f>B22</f>
        <v>indiquer l'activité correspondante</v>
      </c>
      <c r="Q22" s="442" t="s">
        <v>22</v>
      </c>
      <c r="R22" s="425">
        <f>D22</f>
        <v>0</v>
      </c>
      <c r="S22" s="425">
        <f>E22*$K$3</f>
        <v>0</v>
      </c>
      <c r="T22" s="426">
        <f>S22*R22</f>
        <v>0</v>
      </c>
      <c r="U22" s="443">
        <f t="shared" ref="U22:V25" si="12">H22*$K$3</f>
        <v>0</v>
      </c>
      <c r="V22" s="432">
        <f t="shared" si="12"/>
        <v>0</v>
      </c>
      <c r="W22" s="428">
        <f t="shared" si="10"/>
        <v>0</v>
      </c>
      <c r="X22" s="426">
        <f>SUM(U22:V22)</f>
        <v>0</v>
      </c>
      <c r="Y22" s="170">
        <f>T22-X22</f>
        <v>0</v>
      </c>
      <c r="AC22" s="48"/>
      <c r="AD22" s="48"/>
      <c r="AE22" s="48"/>
      <c r="AF22" s="48"/>
      <c r="AG22" s="48"/>
      <c r="AH22" s="48"/>
      <c r="AI22" s="48"/>
      <c r="AJ22" s="48"/>
    </row>
    <row r="23" spans="1:36" ht="15" customHeight="1">
      <c r="A23" s="35" t="s">
        <v>10</v>
      </c>
      <c r="B23" s="32" t="s">
        <v>69</v>
      </c>
      <c r="C23" s="36" t="s">
        <v>22</v>
      </c>
      <c r="D23" s="34"/>
      <c r="E23" s="367"/>
      <c r="F23" s="352">
        <f t="shared" ref="F23:F24" si="13">E23*D23</f>
        <v>0</v>
      </c>
      <c r="G23" s="73"/>
      <c r="H23" s="476"/>
      <c r="I23" s="476"/>
      <c r="J23" s="476"/>
      <c r="K23" s="373">
        <f>SUM(H23:I23)</f>
        <v>0</v>
      </c>
      <c r="L23" s="374">
        <f>F23-K23</f>
        <v>0</v>
      </c>
      <c r="M23" s="97"/>
      <c r="N23" s="26"/>
      <c r="O23" s="165" t="s">
        <v>10</v>
      </c>
      <c r="P23" s="173" t="str">
        <f>B23</f>
        <v>indiquer l'activité correspondante</v>
      </c>
      <c r="Q23" s="442" t="s">
        <v>22</v>
      </c>
      <c r="R23" s="425">
        <f>D23</f>
        <v>0</v>
      </c>
      <c r="S23" s="425">
        <f>E23*$K$3</f>
        <v>0</v>
      </c>
      <c r="T23" s="426">
        <f t="shared" ref="T23:T24" si="14">S23*R23</f>
        <v>0</v>
      </c>
      <c r="U23" s="443">
        <f t="shared" si="12"/>
        <v>0</v>
      </c>
      <c r="V23" s="432">
        <f t="shared" si="12"/>
        <v>0</v>
      </c>
      <c r="W23" s="428">
        <f t="shared" si="10"/>
        <v>0</v>
      </c>
      <c r="X23" s="426">
        <f>SUM(U23:V23)</f>
        <v>0</v>
      </c>
      <c r="Y23" s="170">
        <f>T23-X23</f>
        <v>0</v>
      </c>
      <c r="AC23" s="48"/>
      <c r="AD23" s="48"/>
      <c r="AE23" s="48"/>
      <c r="AF23" s="48"/>
      <c r="AG23" s="48"/>
      <c r="AH23" s="48"/>
      <c r="AI23" s="48"/>
      <c r="AJ23" s="48"/>
    </row>
    <row r="24" spans="1:36" ht="15" customHeight="1">
      <c r="A24" s="35" t="s">
        <v>133</v>
      </c>
      <c r="B24" s="32" t="s">
        <v>69</v>
      </c>
      <c r="C24" s="36" t="s">
        <v>22</v>
      </c>
      <c r="D24" s="34"/>
      <c r="E24" s="367"/>
      <c r="F24" s="352">
        <f t="shared" si="13"/>
        <v>0</v>
      </c>
      <c r="G24" s="73"/>
      <c r="H24" s="476"/>
      <c r="I24" s="476"/>
      <c r="J24" s="476"/>
      <c r="K24" s="373">
        <f>SUM(H24:I24)</f>
        <v>0</v>
      </c>
      <c r="L24" s="374">
        <f>F24-K24</f>
        <v>0</v>
      </c>
      <c r="M24" s="97"/>
      <c r="N24" s="26"/>
      <c r="O24" s="165" t="s">
        <v>133</v>
      </c>
      <c r="P24" s="173" t="str">
        <f>B24</f>
        <v>indiquer l'activité correspondante</v>
      </c>
      <c r="Q24" s="442" t="s">
        <v>22</v>
      </c>
      <c r="R24" s="425">
        <f>D24</f>
        <v>0</v>
      </c>
      <c r="S24" s="425">
        <f>E24*$K$3</f>
        <v>0</v>
      </c>
      <c r="T24" s="426">
        <f t="shared" si="14"/>
        <v>0</v>
      </c>
      <c r="U24" s="443">
        <f t="shared" si="12"/>
        <v>0</v>
      </c>
      <c r="V24" s="432">
        <f t="shared" si="12"/>
        <v>0</v>
      </c>
      <c r="W24" s="428">
        <f t="shared" si="10"/>
        <v>0</v>
      </c>
      <c r="X24" s="426">
        <f>SUM(U24:V24)</f>
        <v>0</v>
      </c>
      <c r="Y24" s="170">
        <f>T24-X24</f>
        <v>0</v>
      </c>
      <c r="AC24" s="48"/>
      <c r="AD24" s="48"/>
      <c r="AE24" s="48"/>
      <c r="AF24" s="48"/>
      <c r="AG24" s="48"/>
      <c r="AH24" s="48"/>
      <c r="AI24" s="48"/>
      <c r="AJ24" s="48"/>
    </row>
    <row r="25" spans="1:36" ht="15" customHeight="1" thickBot="1">
      <c r="A25" s="35" t="s">
        <v>156</v>
      </c>
      <c r="B25" s="32" t="s">
        <v>69</v>
      </c>
      <c r="C25" s="36" t="s">
        <v>22</v>
      </c>
      <c r="D25" s="34"/>
      <c r="E25" s="367"/>
      <c r="F25" s="355">
        <f>E25*D25</f>
        <v>0</v>
      </c>
      <c r="G25" s="73"/>
      <c r="H25" s="477"/>
      <c r="I25" s="477"/>
      <c r="J25" s="477"/>
      <c r="K25" s="479">
        <f>SUM(H25:I25)</f>
        <v>0</v>
      </c>
      <c r="L25" s="374">
        <f>F25-K25</f>
        <v>0</v>
      </c>
      <c r="M25" s="97"/>
      <c r="N25" s="26"/>
      <c r="O25" s="174" t="s">
        <v>10</v>
      </c>
      <c r="P25" s="173" t="str">
        <f>B25</f>
        <v>indiquer l'activité correspondante</v>
      </c>
      <c r="Q25" s="444" t="s">
        <v>22</v>
      </c>
      <c r="R25" s="425">
        <f>D25</f>
        <v>0</v>
      </c>
      <c r="S25" s="425">
        <f>E25*$K$3</f>
        <v>0</v>
      </c>
      <c r="T25" s="430">
        <f>S25*R25</f>
        <v>0</v>
      </c>
      <c r="U25" s="431">
        <f t="shared" si="12"/>
        <v>0</v>
      </c>
      <c r="V25" s="445">
        <f t="shared" si="12"/>
        <v>0</v>
      </c>
      <c r="W25" s="428">
        <f t="shared" si="10"/>
        <v>0</v>
      </c>
      <c r="X25" s="430">
        <f>SUM(U25:V25)</f>
        <v>0</v>
      </c>
      <c r="Y25" s="175">
        <f>T25-X25</f>
        <v>0</v>
      </c>
      <c r="AC25" s="48"/>
      <c r="AD25" s="48"/>
      <c r="AE25" s="48"/>
      <c r="AF25" s="48"/>
      <c r="AG25" s="48"/>
      <c r="AH25" s="48"/>
      <c r="AI25" s="48"/>
      <c r="AJ25" s="48"/>
    </row>
    <row r="26" spans="1:36" ht="19.5" customHeight="1" thickBot="1">
      <c r="A26" s="506" t="s">
        <v>71</v>
      </c>
      <c r="B26" s="560"/>
      <c r="C26" s="25"/>
      <c r="D26" s="25"/>
      <c r="E26" s="365"/>
      <c r="F26" s="356">
        <f>SUM(F22:F25)</f>
        <v>0</v>
      </c>
      <c r="G26" s="73"/>
      <c r="H26" s="481">
        <f t="shared" ref="H26:K26" si="15">SUM(H22:H25)</f>
        <v>0</v>
      </c>
      <c r="I26" s="353">
        <f t="shared" si="15"/>
        <v>0</v>
      </c>
      <c r="J26" s="353">
        <f t="shared" si="15"/>
        <v>0</v>
      </c>
      <c r="K26" s="353">
        <f t="shared" si="15"/>
        <v>0</v>
      </c>
      <c r="L26" s="353">
        <f>SUM(L25,L22)</f>
        <v>0</v>
      </c>
      <c r="M26" s="353"/>
      <c r="N26" s="26"/>
      <c r="O26" s="511" t="s">
        <v>71</v>
      </c>
      <c r="P26" s="571"/>
      <c r="Q26" s="433"/>
      <c r="R26" s="433"/>
      <c r="S26" s="433"/>
      <c r="T26" s="446">
        <f>SUM(T25,T22)</f>
        <v>0</v>
      </c>
      <c r="U26" s="435">
        <f>SUM(U25,U22)</f>
        <v>0</v>
      </c>
      <c r="V26" s="436">
        <f>I26*$K$3</f>
        <v>0</v>
      </c>
      <c r="W26" s="436">
        <f>J26*$K$3</f>
        <v>0</v>
      </c>
      <c r="X26" s="434">
        <f>SUM(X25,X22)</f>
        <v>0</v>
      </c>
      <c r="Y26" s="177">
        <f>SUM(Y25,Y22)</f>
        <v>0</v>
      </c>
      <c r="AC26" s="48"/>
      <c r="AD26" s="48"/>
      <c r="AE26" s="48"/>
      <c r="AF26" s="48"/>
      <c r="AG26" s="48"/>
      <c r="AH26" s="48"/>
      <c r="AI26" s="48"/>
      <c r="AJ26" s="48"/>
    </row>
    <row r="27" spans="1:36" ht="19.5" customHeight="1">
      <c r="A27" s="27">
        <v>3</v>
      </c>
      <c r="B27" s="28" t="s">
        <v>72</v>
      </c>
      <c r="C27" s="29"/>
      <c r="D27" s="30"/>
      <c r="E27" s="366"/>
      <c r="F27" s="354"/>
      <c r="G27" s="73"/>
      <c r="H27" s="412"/>
      <c r="I27" s="89"/>
      <c r="J27" s="89"/>
      <c r="K27" s="90"/>
      <c r="L27" s="74"/>
      <c r="M27" s="97"/>
      <c r="N27" s="26"/>
      <c r="O27" s="157">
        <v>3</v>
      </c>
      <c r="P27" s="158" t="s">
        <v>72</v>
      </c>
      <c r="Q27" s="437"/>
      <c r="R27" s="438"/>
      <c r="S27" s="438"/>
      <c r="T27" s="439"/>
      <c r="U27" s="440"/>
      <c r="V27" s="441"/>
      <c r="W27" s="428">
        <f t="shared" si="10"/>
        <v>0</v>
      </c>
      <c r="X27" s="439"/>
      <c r="Y27" s="162"/>
      <c r="AC27" s="48"/>
      <c r="AD27" s="48"/>
      <c r="AE27" s="48"/>
      <c r="AF27" s="48"/>
      <c r="AG27" s="48"/>
      <c r="AH27" s="48"/>
      <c r="AI27" s="48"/>
      <c r="AJ27" s="48"/>
    </row>
    <row r="28" spans="1:36" ht="15" customHeight="1">
      <c r="A28" s="31" t="s">
        <v>30</v>
      </c>
      <c r="B28" s="32" t="s">
        <v>73</v>
      </c>
      <c r="C28" s="37" t="s">
        <v>157</v>
      </c>
      <c r="D28" s="34"/>
      <c r="E28" s="367"/>
      <c r="F28" s="352">
        <f>E28*D28</f>
        <v>0</v>
      </c>
      <c r="G28" s="73"/>
      <c r="H28" s="476"/>
      <c r="I28" s="476"/>
      <c r="J28" s="461"/>
      <c r="K28" s="373">
        <f>SUM(H28:I28)</f>
        <v>0</v>
      </c>
      <c r="L28" s="374">
        <f>F28-K28</f>
        <v>0</v>
      </c>
      <c r="M28" s="97"/>
      <c r="N28" s="26"/>
      <c r="O28" s="165" t="s">
        <v>30</v>
      </c>
      <c r="P28" s="173" t="str">
        <f>B28</f>
        <v>indiquer les équipements prévus</v>
      </c>
      <c r="Q28" s="424"/>
      <c r="R28" s="425">
        <f>D28</f>
        <v>0</v>
      </c>
      <c r="S28" s="425">
        <f>E28*$K$3</f>
        <v>0</v>
      </c>
      <c r="T28" s="426">
        <f>S28*R28</f>
        <v>0</v>
      </c>
      <c r="U28" s="443">
        <f t="shared" ref="U28:V31" si="16">H28*$K$3</f>
        <v>0</v>
      </c>
      <c r="V28" s="432">
        <f t="shared" si="16"/>
        <v>0</v>
      </c>
      <c r="W28" s="428">
        <f t="shared" si="10"/>
        <v>0</v>
      </c>
      <c r="X28" s="426">
        <f>SUM(U28:V28)</f>
        <v>0</v>
      </c>
      <c r="Y28" s="170">
        <f>T28-X28</f>
        <v>0</v>
      </c>
      <c r="AC28" s="48"/>
      <c r="AD28" s="48"/>
      <c r="AE28" s="48"/>
      <c r="AF28" s="48"/>
      <c r="AG28" s="48"/>
      <c r="AH28" s="48"/>
      <c r="AI28" s="48"/>
      <c r="AJ28" s="48"/>
    </row>
    <row r="29" spans="1:36" ht="15" customHeight="1">
      <c r="A29" s="31" t="s">
        <v>31</v>
      </c>
      <c r="B29" s="32" t="s">
        <v>73</v>
      </c>
      <c r="C29" s="37" t="s">
        <v>157</v>
      </c>
      <c r="D29" s="34"/>
      <c r="E29" s="367"/>
      <c r="F29" s="352">
        <f>E29*D29</f>
        <v>0</v>
      </c>
      <c r="G29" s="73"/>
      <c r="H29" s="476"/>
      <c r="I29" s="476"/>
      <c r="J29" s="461"/>
      <c r="K29" s="373">
        <f>SUM(H29:I29)</f>
        <v>0</v>
      </c>
      <c r="L29" s="374">
        <f>F29-K29</f>
        <v>0</v>
      </c>
      <c r="M29" s="97"/>
      <c r="N29" s="26"/>
      <c r="O29" s="165" t="s">
        <v>31</v>
      </c>
      <c r="P29" s="173" t="str">
        <f>B29</f>
        <v>indiquer les équipements prévus</v>
      </c>
      <c r="Q29" s="424"/>
      <c r="R29" s="425">
        <f>D29</f>
        <v>0</v>
      </c>
      <c r="S29" s="425">
        <f>E29*$K$3</f>
        <v>0</v>
      </c>
      <c r="T29" s="426">
        <f>S29*R29</f>
        <v>0</v>
      </c>
      <c r="U29" s="443">
        <f t="shared" si="16"/>
        <v>0</v>
      </c>
      <c r="V29" s="432">
        <f t="shared" si="16"/>
        <v>0</v>
      </c>
      <c r="W29" s="428">
        <f t="shared" si="10"/>
        <v>0</v>
      </c>
      <c r="X29" s="426">
        <f>SUM(U29:V29)</f>
        <v>0</v>
      </c>
      <c r="Y29" s="170">
        <f>T29-X29</f>
        <v>0</v>
      </c>
      <c r="AC29" s="48"/>
      <c r="AD29" s="48"/>
      <c r="AE29" s="48"/>
      <c r="AF29" s="48"/>
      <c r="AG29" s="48"/>
      <c r="AH29" s="48"/>
      <c r="AI29" s="48"/>
      <c r="AJ29" s="48"/>
    </row>
    <row r="30" spans="1:36" ht="15" customHeight="1">
      <c r="A30" s="31" t="s">
        <v>32</v>
      </c>
      <c r="B30" s="32" t="s">
        <v>74</v>
      </c>
      <c r="C30" s="37" t="s">
        <v>157</v>
      </c>
      <c r="D30" s="34"/>
      <c r="E30" s="367"/>
      <c r="F30" s="352">
        <f>E30*D30</f>
        <v>0</v>
      </c>
      <c r="G30" s="73"/>
      <c r="H30" s="476"/>
      <c r="I30" s="476"/>
      <c r="J30" s="461"/>
      <c r="K30" s="373">
        <f>SUM(H30:I30)</f>
        <v>0</v>
      </c>
      <c r="L30" s="374">
        <f>F30-K30</f>
        <v>0</v>
      </c>
      <c r="M30" s="97"/>
      <c r="N30" s="26"/>
      <c r="O30" s="165" t="s">
        <v>32</v>
      </c>
      <c r="P30" s="173" t="str">
        <f>B30</f>
        <v>indiquer le type de fournitures prévus</v>
      </c>
      <c r="Q30" s="424"/>
      <c r="R30" s="425">
        <f>D30</f>
        <v>0</v>
      </c>
      <c r="S30" s="425">
        <f>E30*$K$3</f>
        <v>0</v>
      </c>
      <c r="T30" s="426">
        <f>S30*R30</f>
        <v>0</v>
      </c>
      <c r="U30" s="443">
        <f t="shared" si="16"/>
        <v>0</v>
      </c>
      <c r="V30" s="432">
        <f t="shared" si="16"/>
        <v>0</v>
      </c>
      <c r="W30" s="428">
        <f t="shared" si="10"/>
        <v>0</v>
      </c>
      <c r="X30" s="426">
        <f>SUM(U30:V30)</f>
        <v>0</v>
      </c>
      <c r="Y30" s="170">
        <f>T30-X30</f>
        <v>0</v>
      </c>
      <c r="AC30" s="48"/>
      <c r="AD30" s="48"/>
      <c r="AE30" s="48"/>
      <c r="AF30" s="48"/>
      <c r="AG30" s="48"/>
      <c r="AH30" s="48"/>
      <c r="AI30" s="48"/>
      <c r="AJ30" s="48"/>
    </row>
    <row r="31" spans="1:36" ht="15" customHeight="1" thickBot="1">
      <c r="A31" s="31" t="s">
        <v>33</v>
      </c>
      <c r="B31" s="32" t="s">
        <v>74</v>
      </c>
      <c r="C31" s="37" t="s">
        <v>157</v>
      </c>
      <c r="D31" s="34"/>
      <c r="E31" s="367"/>
      <c r="F31" s="355">
        <f>E31*D31</f>
        <v>0</v>
      </c>
      <c r="G31" s="73"/>
      <c r="H31" s="477"/>
      <c r="I31" s="477"/>
      <c r="J31" s="478"/>
      <c r="K31" s="479">
        <f>SUM(H31:I31)</f>
        <v>0</v>
      </c>
      <c r="L31" s="480">
        <f>F31-K31</f>
        <v>0</v>
      </c>
      <c r="M31" s="97"/>
      <c r="N31" s="26"/>
      <c r="O31" s="165" t="s">
        <v>33</v>
      </c>
      <c r="P31" s="173" t="str">
        <f>B31</f>
        <v>indiquer le type de fournitures prévus</v>
      </c>
      <c r="Q31" s="429"/>
      <c r="R31" s="425">
        <f>D31</f>
        <v>0</v>
      </c>
      <c r="S31" s="425">
        <f>E31*$K$3</f>
        <v>0</v>
      </c>
      <c r="T31" s="430">
        <f>S31*R31</f>
        <v>0</v>
      </c>
      <c r="U31" s="431">
        <f t="shared" si="16"/>
        <v>0</v>
      </c>
      <c r="V31" s="445">
        <f t="shared" si="16"/>
        <v>0</v>
      </c>
      <c r="W31" s="428">
        <f t="shared" si="10"/>
        <v>0</v>
      </c>
      <c r="X31" s="430">
        <f>SUM(U31:V31)</f>
        <v>0</v>
      </c>
      <c r="Y31" s="175">
        <f>T31-X31</f>
        <v>0</v>
      </c>
      <c r="AC31" s="48"/>
      <c r="AD31" s="48"/>
      <c r="AE31" s="48"/>
      <c r="AF31" s="48"/>
      <c r="AG31" s="48"/>
      <c r="AH31" s="48"/>
      <c r="AI31" s="48"/>
      <c r="AJ31" s="48"/>
    </row>
    <row r="32" spans="1:36" ht="20.25" customHeight="1" thickBot="1">
      <c r="A32" s="506" t="s">
        <v>25</v>
      </c>
      <c r="B32" s="560"/>
      <c r="C32" s="25"/>
      <c r="D32" s="25"/>
      <c r="E32" s="365"/>
      <c r="F32" s="353">
        <f>SUM(F28:F31)</f>
        <v>0</v>
      </c>
      <c r="G32" s="73"/>
      <c r="H32" s="481">
        <f>SUM(H28:H31)</f>
        <v>0</v>
      </c>
      <c r="I32" s="353">
        <f>SUM(I28:I31)</f>
        <v>0</v>
      </c>
      <c r="J32" s="353">
        <f>SUM(J28:J31)</f>
        <v>0</v>
      </c>
      <c r="K32" s="353">
        <f>SUM(K28:K31)</f>
        <v>0</v>
      </c>
      <c r="L32" s="353">
        <f>SUM(L28:L31)</f>
        <v>0</v>
      </c>
      <c r="M32" s="97"/>
      <c r="N32" s="26"/>
      <c r="O32" s="511" t="s">
        <v>25</v>
      </c>
      <c r="P32" s="571"/>
      <c r="Q32" s="433"/>
      <c r="R32" s="433"/>
      <c r="S32" s="433"/>
      <c r="T32" s="434">
        <f t="shared" ref="T32:Y32" si="17">SUM(T28:T31)</f>
        <v>0</v>
      </c>
      <c r="U32" s="435">
        <f t="shared" si="17"/>
        <v>0</v>
      </c>
      <c r="V32" s="436">
        <f t="shared" si="17"/>
        <v>0</v>
      </c>
      <c r="W32" s="436">
        <f t="shared" si="17"/>
        <v>0</v>
      </c>
      <c r="X32" s="434">
        <f t="shared" si="17"/>
        <v>0</v>
      </c>
      <c r="Y32" s="177">
        <f t="shared" si="17"/>
        <v>0</v>
      </c>
      <c r="AC32" s="48"/>
      <c r="AD32" s="48"/>
      <c r="AE32" s="48"/>
      <c r="AF32" s="48"/>
      <c r="AG32" s="48"/>
      <c r="AH32" s="48"/>
      <c r="AI32" s="48"/>
      <c r="AJ32" s="48"/>
    </row>
    <row r="33" spans="1:36" ht="18" customHeight="1">
      <c r="A33" s="27">
        <v>4</v>
      </c>
      <c r="B33" s="28" t="s">
        <v>20</v>
      </c>
      <c r="C33" s="29"/>
      <c r="D33" s="30"/>
      <c r="E33" s="366"/>
      <c r="F33" s="354"/>
      <c r="G33" s="73"/>
      <c r="H33" s="369"/>
      <c r="I33" s="370"/>
      <c r="J33" s="370"/>
      <c r="K33" s="90"/>
      <c r="L33" s="74"/>
      <c r="M33" s="97"/>
      <c r="N33" s="26"/>
      <c r="O33" s="157">
        <v>4</v>
      </c>
      <c r="P33" s="158" t="s">
        <v>20</v>
      </c>
      <c r="Q33" s="437"/>
      <c r="R33" s="438"/>
      <c r="S33" s="438"/>
      <c r="T33" s="439"/>
      <c r="U33" s="440"/>
      <c r="V33" s="441"/>
      <c r="W33" s="428">
        <f t="shared" si="10"/>
        <v>0</v>
      </c>
      <c r="X33" s="439"/>
      <c r="Y33" s="162"/>
      <c r="AC33" s="48"/>
      <c r="AD33" s="48"/>
      <c r="AE33" s="48"/>
      <c r="AF33" s="48"/>
      <c r="AG33" s="48"/>
      <c r="AH33" s="48"/>
      <c r="AI33" s="48"/>
      <c r="AJ33" s="48"/>
    </row>
    <row r="34" spans="1:36" ht="15" customHeight="1">
      <c r="A34" s="31" t="s">
        <v>6</v>
      </c>
      <c r="B34" s="32" t="s">
        <v>75</v>
      </c>
      <c r="C34" s="37" t="s">
        <v>158</v>
      </c>
      <c r="D34" s="38"/>
      <c r="E34" s="367"/>
      <c r="F34" s="352">
        <f>E34*D34</f>
        <v>0</v>
      </c>
      <c r="G34" s="73"/>
      <c r="H34" s="371"/>
      <c r="I34" s="372"/>
      <c r="J34" s="372"/>
      <c r="K34" s="373">
        <f t="shared" ref="K34:K45" si="18">SUM(H34:I34)</f>
        <v>0</v>
      </c>
      <c r="L34" s="374">
        <f t="shared" ref="L34:L45" si="19">F34-K34</f>
        <v>0</v>
      </c>
      <c r="M34" s="97"/>
      <c r="N34" s="26"/>
      <c r="O34" s="165" t="s">
        <v>6</v>
      </c>
      <c r="P34" s="173" t="str">
        <f t="shared" ref="P34:P45" si="20">B34</f>
        <v>préciser le type (par ex. frais d'impression)</v>
      </c>
      <c r="Q34" s="424" t="s">
        <v>76</v>
      </c>
      <c r="R34" s="425">
        <f t="shared" ref="R34:R45" si="21">D34</f>
        <v>0</v>
      </c>
      <c r="S34" s="425">
        <f t="shared" ref="S34:S45" si="22">E34*$K$3</f>
        <v>0</v>
      </c>
      <c r="T34" s="426">
        <f>S34*R34</f>
        <v>0</v>
      </c>
      <c r="U34" s="443">
        <f t="shared" ref="U34:U45" si="23">H34*$K$3</f>
        <v>0</v>
      </c>
      <c r="V34" s="432">
        <f t="shared" ref="V34:V45" si="24">I34*$K$3</f>
        <v>0</v>
      </c>
      <c r="W34" s="428">
        <f t="shared" si="10"/>
        <v>0</v>
      </c>
      <c r="X34" s="426">
        <f t="shared" ref="X34:X45" si="25">SUM(U34:V34)</f>
        <v>0</v>
      </c>
      <c r="Y34" s="170">
        <f t="shared" ref="Y34:Y45" si="26">T34-X34</f>
        <v>0</v>
      </c>
      <c r="AC34" s="48"/>
      <c r="AD34" s="48"/>
      <c r="AE34" s="48"/>
      <c r="AF34" s="48"/>
      <c r="AG34" s="48"/>
      <c r="AH34" s="48"/>
      <c r="AI34" s="48"/>
      <c r="AJ34" s="48"/>
    </row>
    <row r="35" spans="1:36" ht="15" customHeight="1">
      <c r="A35" s="31" t="s">
        <v>7</v>
      </c>
      <c r="B35" s="32" t="s">
        <v>77</v>
      </c>
      <c r="C35" s="37" t="s">
        <v>159</v>
      </c>
      <c r="D35" s="38"/>
      <c r="E35" s="367"/>
      <c r="F35" s="352">
        <f>E35*D35</f>
        <v>0</v>
      </c>
      <c r="G35" s="73"/>
      <c r="H35" s="371"/>
      <c r="I35" s="372"/>
      <c r="J35" s="372"/>
      <c r="K35" s="373">
        <f t="shared" si="18"/>
        <v>0</v>
      </c>
      <c r="L35" s="374">
        <f t="shared" si="19"/>
        <v>0</v>
      </c>
      <c r="M35" s="97"/>
      <c r="N35" s="26"/>
      <c r="O35" s="165" t="s">
        <v>7</v>
      </c>
      <c r="P35" s="173" t="str">
        <f t="shared" si="20"/>
        <v>préciser le type (par ex. location de salle)</v>
      </c>
      <c r="Q35" s="424" t="s">
        <v>16</v>
      </c>
      <c r="R35" s="425">
        <f t="shared" si="21"/>
        <v>0</v>
      </c>
      <c r="S35" s="425">
        <f t="shared" si="22"/>
        <v>0</v>
      </c>
      <c r="T35" s="426">
        <f>S35*R35</f>
        <v>0</v>
      </c>
      <c r="U35" s="443">
        <f t="shared" si="23"/>
        <v>0</v>
      </c>
      <c r="V35" s="432">
        <f t="shared" si="24"/>
        <v>0</v>
      </c>
      <c r="W35" s="428">
        <f t="shared" si="10"/>
        <v>0</v>
      </c>
      <c r="X35" s="426">
        <f t="shared" si="25"/>
        <v>0</v>
      </c>
      <c r="Y35" s="170">
        <f t="shared" si="26"/>
        <v>0</v>
      </c>
      <c r="AC35" s="48"/>
      <c r="AD35" s="48"/>
      <c r="AE35" s="48"/>
      <c r="AF35" s="48"/>
      <c r="AG35" s="48"/>
      <c r="AH35" s="48"/>
      <c r="AI35" s="48"/>
      <c r="AJ35" s="48"/>
    </row>
    <row r="36" spans="1:36" ht="15" customHeight="1">
      <c r="A36" s="31" t="s">
        <v>8</v>
      </c>
      <c r="B36" s="32" t="s">
        <v>78</v>
      </c>
      <c r="C36" s="37" t="s">
        <v>160</v>
      </c>
      <c r="D36" s="38"/>
      <c r="E36" s="367"/>
      <c r="F36" s="352">
        <f>E36*D36</f>
        <v>0</v>
      </c>
      <c r="G36" s="73"/>
      <c r="H36" s="371"/>
      <c r="I36" s="372"/>
      <c r="J36" s="372"/>
      <c r="K36" s="373">
        <f t="shared" si="18"/>
        <v>0</v>
      </c>
      <c r="L36" s="374">
        <f t="shared" si="19"/>
        <v>0</v>
      </c>
      <c r="M36" s="97"/>
      <c r="N36" s="26"/>
      <c r="O36" s="165" t="s">
        <v>8</v>
      </c>
      <c r="P36" s="173" t="str">
        <f t="shared" si="20"/>
        <v>autre - à préciser</v>
      </c>
      <c r="Q36" s="424"/>
      <c r="R36" s="425">
        <f t="shared" si="21"/>
        <v>0</v>
      </c>
      <c r="S36" s="425">
        <f t="shared" si="22"/>
        <v>0</v>
      </c>
      <c r="T36" s="426">
        <f>S36*R36</f>
        <v>0</v>
      </c>
      <c r="U36" s="443">
        <f t="shared" si="23"/>
        <v>0</v>
      </c>
      <c r="V36" s="432">
        <f t="shared" si="24"/>
        <v>0</v>
      </c>
      <c r="W36" s="428">
        <f t="shared" si="10"/>
        <v>0</v>
      </c>
      <c r="X36" s="426">
        <f t="shared" si="25"/>
        <v>0</v>
      </c>
      <c r="Y36" s="170">
        <f t="shared" si="26"/>
        <v>0</v>
      </c>
      <c r="AC36" s="48"/>
      <c r="AD36" s="48"/>
      <c r="AE36" s="48"/>
      <c r="AF36" s="48"/>
      <c r="AG36" s="48"/>
      <c r="AH36" s="48"/>
      <c r="AI36" s="48"/>
      <c r="AJ36" s="48"/>
    </row>
    <row r="37" spans="1:36" ht="15" customHeight="1">
      <c r="A37" s="31" t="s">
        <v>26</v>
      </c>
      <c r="B37" s="32" t="s">
        <v>78</v>
      </c>
      <c r="C37" s="37" t="s">
        <v>160</v>
      </c>
      <c r="D37" s="38"/>
      <c r="E37" s="367"/>
      <c r="F37" s="352">
        <f t="shared" ref="F37:F43" si="27">E37*D37</f>
        <v>0</v>
      </c>
      <c r="G37" s="73"/>
      <c r="H37" s="371"/>
      <c r="I37" s="372"/>
      <c r="J37" s="372"/>
      <c r="K37" s="373">
        <f t="shared" si="18"/>
        <v>0</v>
      </c>
      <c r="L37" s="374">
        <f t="shared" si="19"/>
        <v>0</v>
      </c>
      <c r="M37" s="97"/>
      <c r="N37" s="26"/>
      <c r="O37" s="165" t="s">
        <v>26</v>
      </c>
      <c r="P37" s="173" t="str">
        <f t="shared" si="20"/>
        <v>autre - à préciser</v>
      </c>
      <c r="Q37" s="424"/>
      <c r="R37" s="425">
        <f t="shared" si="21"/>
        <v>0</v>
      </c>
      <c r="S37" s="425">
        <f t="shared" si="22"/>
        <v>0</v>
      </c>
      <c r="T37" s="426">
        <f t="shared" ref="T37:T43" si="28">S37*R37</f>
        <v>0</v>
      </c>
      <c r="U37" s="443">
        <f t="shared" si="23"/>
        <v>0</v>
      </c>
      <c r="V37" s="432">
        <f t="shared" si="24"/>
        <v>0</v>
      </c>
      <c r="W37" s="428">
        <f t="shared" si="10"/>
        <v>0</v>
      </c>
      <c r="X37" s="426">
        <f t="shared" si="25"/>
        <v>0</v>
      </c>
      <c r="Y37" s="170">
        <f t="shared" si="26"/>
        <v>0</v>
      </c>
      <c r="AC37" s="48"/>
      <c r="AD37" s="48"/>
      <c r="AE37" s="48"/>
      <c r="AF37" s="48"/>
      <c r="AG37" s="48"/>
      <c r="AH37" s="48"/>
      <c r="AI37" s="48"/>
      <c r="AJ37" s="48"/>
    </row>
    <row r="38" spans="1:36" ht="15" customHeight="1">
      <c r="A38" s="31" t="s">
        <v>27</v>
      </c>
      <c r="B38" s="32" t="s">
        <v>78</v>
      </c>
      <c r="C38" s="37" t="s">
        <v>160</v>
      </c>
      <c r="D38" s="38"/>
      <c r="E38" s="367"/>
      <c r="F38" s="352">
        <f t="shared" si="27"/>
        <v>0</v>
      </c>
      <c r="G38" s="73"/>
      <c r="H38" s="371"/>
      <c r="I38" s="372"/>
      <c r="J38" s="372"/>
      <c r="K38" s="373">
        <f t="shared" si="18"/>
        <v>0</v>
      </c>
      <c r="L38" s="374">
        <f t="shared" si="19"/>
        <v>0</v>
      </c>
      <c r="M38" s="97"/>
      <c r="N38" s="26"/>
      <c r="O38" s="165" t="s">
        <v>27</v>
      </c>
      <c r="P38" s="173" t="str">
        <f t="shared" si="20"/>
        <v>autre - à préciser</v>
      </c>
      <c r="Q38" s="424"/>
      <c r="R38" s="425">
        <f t="shared" si="21"/>
        <v>0</v>
      </c>
      <c r="S38" s="425">
        <f t="shared" si="22"/>
        <v>0</v>
      </c>
      <c r="T38" s="426">
        <f t="shared" si="28"/>
        <v>0</v>
      </c>
      <c r="U38" s="443">
        <f t="shared" si="23"/>
        <v>0</v>
      </c>
      <c r="V38" s="432">
        <f t="shared" si="24"/>
        <v>0</v>
      </c>
      <c r="W38" s="428">
        <f t="shared" si="10"/>
        <v>0</v>
      </c>
      <c r="X38" s="426">
        <f t="shared" si="25"/>
        <v>0</v>
      </c>
      <c r="Y38" s="170">
        <f t="shared" si="26"/>
        <v>0</v>
      </c>
      <c r="AC38" s="48"/>
      <c r="AD38" s="48"/>
      <c r="AE38" s="48"/>
      <c r="AF38" s="48"/>
      <c r="AG38" s="48"/>
      <c r="AH38" s="48"/>
      <c r="AI38" s="48"/>
      <c r="AJ38" s="48"/>
    </row>
    <row r="39" spans="1:36" ht="15" customHeight="1">
      <c r="A39" s="31" t="s">
        <v>120</v>
      </c>
      <c r="B39" s="32" t="s">
        <v>78</v>
      </c>
      <c r="C39" s="37" t="s">
        <v>160</v>
      </c>
      <c r="D39" s="38"/>
      <c r="E39" s="367"/>
      <c r="F39" s="352">
        <f t="shared" si="27"/>
        <v>0</v>
      </c>
      <c r="G39" s="73"/>
      <c r="H39" s="371"/>
      <c r="I39" s="372"/>
      <c r="J39" s="372"/>
      <c r="K39" s="373">
        <f t="shared" si="18"/>
        <v>0</v>
      </c>
      <c r="L39" s="374">
        <f t="shared" si="19"/>
        <v>0</v>
      </c>
      <c r="M39" s="97"/>
      <c r="N39" s="26"/>
      <c r="O39" s="165" t="s">
        <v>120</v>
      </c>
      <c r="P39" s="173" t="str">
        <f t="shared" si="20"/>
        <v>autre - à préciser</v>
      </c>
      <c r="Q39" s="424"/>
      <c r="R39" s="425">
        <f t="shared" si="21"/>
        <v>0</v>
      </c>
      <c r="S39" s="425">
        <f t="shared" si="22"/>
        <v>0</v>
      </c>
      <c r="T39" s="426">
        <f t="shared" si="28"/>
        <v>0</v>
      </c>
      <c r="U39" s="443">
        <f t="shared" si="23"/>
        <v>0</v>
      </c>
      <c r="V39" s="432">
        <f t="shared" si="24"/>
        <v>0</v>
      </c>
      <c r="W39" s="428">
        <f t="shared" si="10"/>
        <v>0</v>
      </c>
      <c r="X39" s="426">
        <f t="shared" si="25"/>
        <v>0</v>
      </c>
      <c r="Y39" s="170">
        <f t="shared" si="26"/>
        <v>0</v>
      </c>
      <c r="AC39" s="48"/>
      <c r="AD39" s="48"/>
      <c r="AE39" s="48"/>
      <c r="AF39" s="48"/>
      <c r="AG39" s="48"/>
      <c r="AH39" s="48"/>
      <c r="AI39" s="48"/>
      <c r="AJ39" s="48"/>
    </row>
    <row r="40" spans="1:36" ht="15" customHeight="1">
      <c r="A40" s="31" t="s">
        <v>121</v>
      </c>
      <c r="B40" s="32" t="s">
        <v>78</v>
      </c>
      <c r="C40" s="37" t="s">
        <v>160</v>
      </c>
      <c r="D40" s="38"/>
      <c r="E40" s="367"/>
      <c r="F40" s="352">
        <f t="shared" si="27"/>
        <v>0</v>
      </c>
      <c r="G40" s="73"/>
      <c r="H40" s="371"/>
      <c r="I40" s="372"/>
      <c r="J40" s="372"/>
      <c r="K40" s="373">
        <f t="shared" si="18"/>
        <v>0</v>
      </c>
      <c r="L40" s="374">
        <f t="shared" si="19"/>
        <v>0</v>
      </c>
      <c r="M40" s="97"/>
      <c r="N40" s="26"/>
      <c r="O40" s="165" t="s">
        <v>121</v>
      </c>
      <c r="P40" s="173" t="str">
        <f t="shared" si="20"/>
        <v>autre - à préciser</v>
      </c>
      <c r="Q40" s="424"/>
      <c r="R40" s="425">
        <f t="shared" si="21"/>
        <v>0</v>
      </c>
      <c r="S40" s="425">
        <f t="shared" si="22"/>
        <v>0</v>
      </c>
      <c r="T40" s="426">
        <f t="shared" si="28"/>
        <v>0</v>
      </c>
      <c r="U40" s="443">
        <f t="shared" si="23"/>
        <v>0</v>
      </c>
      <c r="V40" s="432">
        <f t="shared" si="24"/>
        <v>0</v>
      </c>
      <c r="W40" s="428">
        <f t="shared" si="10"/>
        <v>0</v>
      </c>
      <c r="X40" s="426">
        <f t="shared" si="25"/>
        <v>0</v>
      </c>
      <c r="Y40" s="170">
        <f t="shared" si="26"/>
        <v>0</v>
      </c>
      <c r="AC40" s="48"/>
      <c r="AD40" s="48"/>
      <c r="AE40" s="48"/>
      <c r="AF40" s="48"/>
      <c r="AG40" s="48"/>
      <c r="AH40" s="48"/>
      <c r="AI40" s="48"/>
      <c r="AJ40" s="48"/>
    </row>
    <row r="41" spans="1:36" ht="15" customHeight="1">
      <c r="A41" s="31" t="s">
        <v>122</v>
      </c>
      <c r="B41" s="32" t="s">
        <v>78</v>
      </c>
      <c r="C41" s="37" t="s">
        <v>160</v>
      </c>
      <c r="D41" s="38"/>
      <c r="E41" s="367"/>
      <c r="F41" s="352">
        <f t="shared" si="27"/>
        <v>0</v>
      </c>
      <c r="G41" s="73"/>
      <c r="H41" s="371"/>
      <c r="I41" s="372"/>
      <c r="J41" s="372"/>
      <c r="K41" s="373">
        <f t="shared" si="18"/>
        <v>0</v>
      </c>
      <c r="L41" s="374">
        <f t="shared" si="19"/>
        <v>0</v>
      </c>
      <c r="M41" s="97"/>
      <c r="N41" s="26"/>
      <c r="O41" s="165" t="s">
        <v>122</v>
      </c>
      <c r="P41" s="173" t="str">
        <f t="shared" si="20"/>
        <v>autre - à préciser</v>
      </c>
      <c r="Q41" s="424"/>
      <c r="R41" s="425">
        <f t="shared" si="21"/>
        <v>0</v>
      </c>
      <c r="S41" s="425">
        <f t="shared" si="22"/>
        <v>0</v>
      </c>
      <c r="T41" s="426">
        <f t="shared" si="28"/>
        <v>0</v>
      </c>
      <c r="U41" s="443">
        <f t="shared" si="23"/>
        <v>0</v>
      </c>
      <c r="V41" s="432">
        <f t="shared" si="24"/>
        <v>0</v>
      </c>
      <c r="W41" s="428">
        <f t="shared" si="10"/>
        <v>0</v>
      </c>
      <c r="X41" s="426">
        <f t="shared" si="25"/>
        <v>0</v>
      </c>
      <c r="Y41" s="170">
        <f t="shared" si="26"/>
        <v>0</v>
      </c>
      <c r="AC41" s="48"/>
      <c r="AD41" s="48"/>
      <c r="AE41" s="48"/>
      <c r="AF41" s="48"/>
      <c r="AG41" s="48"/>
      <c r="AH41" s="48"/>
      <c r="AI41" s="48"/>
      <c r="AJ41" s="48"/>
    </row>
    <row r="42" spans="1:36" ht="15" customHeight="1">
      <c r="A42" s="31" t="s">
        <v>123</v>
      </c>
      <c r="B42" s="32" t="s">
        <v>78</v>
      </c>
      <c r="C42" s="37" t="s">
        <v>160</v>
      </c>
      <c r="D42" s="38"/>
      <c r="E42" s="367"/>
      <c r="F42" s="352">
        <f t="shared" si="27"/>
        <v>0</v>
      </c>
      <c r="G42" s="73"/>
      <c r="H42" s="371"/>
      <c r="I42" s="372"/>
      <c r="J42" s="372"/>
      <c r="K42" s="373">
        <f t="shared" si="18"/>
        <v>0</v>
      </c>
      <c r="L42" s="374">
        <f t="shared" si="19"/>
        <v>0</v>
      </c>
      <c r="M42" s="97"/>
      <c r="N42" s="26"/>
      <c r="O42" s="165" t="s">
        <v>123</v>
      </c>
      <c r="P42" s="173" t="str">
        <f t="shared" si="20"/>
        <v>autre - à préciser</v>
      </c>
      <c r="Q42" s="424"/>
      <c r="R42" s="425">
        <f t="shared" si="21"/>
        <v>0</v>
      </c>
      <c r="S42" s="425">
        <f t="shared" si="22"/>
        <v>0</v>
      </c>
      <c r="T42" s="426">
        <f t="shared" si="28"/>
        <v>0</v>
      </c>
      <c r="U42" s="443">
        <f t="shared" si="23"/>
        <v>0</v>
      </c>
      <c r="V42" s="432">
        <f t="shared" si="24"/>
        <v>0</v>
      </c>
      <c r="W42" s="428">
        <f t="shared" si="10"/>
        <v>0</v>
      </c>
      <c r="X42" s="426">
        <f t="shared" si="25"/>
        <v>0</v>
      </c>
      <c r="Y42" s="170">
        <f t="shared" si="26"/>
        <v>0</v>
      </c>
      <c r="AC42" s="48"/>
      <c r="AD42" s="48"/>
      <c r="AE42" s="48"/>
      <c r="AF42" s="48"/>
      <c r="AG42" s="48"/>
      <c r="AH42" s="48"/>
      <c r="AI42" s="48"/>
      <c r="AJ42" s="48"/>
    </row>
    <row r="43" spans="1:36" ht="15" customHeight="1">
      <c r="A43" s="31" t="s">
        <v>124</v>
      </c>
      <c r="B43" s="32" t="s">
        <v>78</v>
      </c>
      <c r="C43" s="37" t="s">
        <v>160</v>
      </c>
      <c r="D43" s="38"/>
      <c r="E43" s="367"/>
      <c r="F43" s="352">
        <f t="shared" si="27"/>
        <v>0</v>
      </c>
      <c r="G43" s="73"/>
      <c r="H43" s="371"/>
      <c r="I43" s="372"/>
      <c r="J43" s="372"/>
      <c r="K43" s="373">
        <f t="shared" si="18"/>
        <v>0</v>
      </c>
      <c r="L43" s="374">
        <f t="shared" si="19"/>
        <v>0</v>
      </c>
      <c r="M43" s="97"/>
      <c r="N43" s="26"/>
      <c r="O43" s="165" t="s">
        <v>124</v>
      </c>
      <c r="P43" s="173" t="str">
        <f t="shared" si="20"/>
        <v>autre - à préciser</v>
      </c>
      <c r="Q43" s="424"/>
      <c r="R43" s="425">
        <f t="shared" si="21"/>
        <v>0</v>
      </c>
      <c r="S43" s="425">
        <f t="shared" si="22"/>
        <v>0</v>
      </c>
      <c r="T43" s="426">
        <f t="shared" si="28"/>
        <v>0</v>
      </c>
      <c r="U43" s="443">
        <f t="shared" si="23"/>
        <v>0</v>
      </c>
      <c r="V43" s="432">
        <f t="shared" si="24"/>
        <v>0</v>
      </c>
      <c r="W43" s="428">
        <f t="shared" si="10"/>
        <v>0</v>
      </c>
      <c r="X43" s="426">
        <f t="shared" si="25"/>
        <v>0</v>
      </c>
      <c r="Y43" s="170">
        <f t="shared" si="26"/>
        <v>0</v>
      </c>
      <c r="AC43" s="48"/>
      <c r="AD43" s="48"/>
      <c r="AE43" s="48"/>
      <c r="AF43" s="48"/>
      <c r="AG43" s="48"/>
      <c r="AH43" s="48"/>
      <c r="AI43" s="48"/>
      <c r="AJ43" s="48"/>
    </row>
    <row r="44" spans="1:36" ht="15" customHeight="1">
      <c r="A44" s="31" t="s">
        <v>125</v>
      </c>
      <c r="B44" s="32" t="s">
        <v>78</v>
      </c>
      <c r="C44" s="37" t="s">
        <v>160</v>
      </c>
      <c r="D44" s="38"/>
      <c r="E44" s="367"/>
      <c r="F44" s="352">
        <f>E44*D44</f>
        <v>0</v>
      </c>
      <c r="G44" s="73"/>
      <c r="H44" s="371"/>
      <c r="I44" s="372"/>
      <c r="J44" s="372"/>
      <c r="K44" s="373">
        <f t="shared" si="18"/>
        <v>0</v>
      </c>
      <c r="L44" s="374">
        <f t="shared" si="19"/>
        <v>0</v>
      </c>
      <c r="M44" s="97"/>
      <c r="N44" s="26"/>
      <c r="O44" s="165" t="s">
        <v>125</v>
      </c>
      <c r="P44" s="173" t="str">
        <f t="shared" si="20"/>
        <v>autre - à préciser</v>
      </c>
      <c r="Q44" s="424"/>
      <c r="R44" s="425">
        <f t="shared" si="21"/>
        <v>0</v>
      </c>
      <c r="S44" s="425">
        <f t="shared" si="22"/>
        <v>0</v>
      </c>
      <c r="T44" s="426">
        <f>S44*R44</f>
        <v>0</v>
      </c>
      <c r="U44" s="443">
        <f t="shared" si="23"/>
        <v>0</v>
      </c>
      <c r="V44" s="432">
        <f t="shared" si="24"/>
        <v>0</v>
      </c>
      <c r="W44" s="428">
        <f t="shared" si="10"/>
        <v>0</v>
      </c>
      <c r="X44" s="426">
        <f t="shared" si="25"/>
        <v>0</v>
      </c>
      <c r="Y44" s="170">
        <f t="shared" si="26"/>
        <v>0</v>
      </c>
      <c r="AC44" s="48"/>
      <c r="AD44" s="48"/>
      <c r="AE44" s="48"/>
      <c r="AF44" s="48"/>
      <c r="AG44" s="48"/>
      <c r="AH44" s="48"/>
      <c r="AI44" s="48"/>
      <c r="AJ44" s="48"/>
    </row>
    <row r="45" spans="1:36" ht="15" customHeight="1" thickBot="1">
      <c r="A45" s="31" t="s">
        <v>126</v>
      </c>
      <c r="B45" s="32" t="s">
        <v>78</v>
      </c>
      <c r="C45" s="37" t="s">
        <v>160</v>
      </c>
      <c r="D45" s="38"/>
      <c r="E45" s="367"/>
      <c r="F45" s="355">
        <f>E45*D45</f>
        <v>0</v>
      </c>
      <c r="G45" s="73"/>
      <c r="H45" s="371"/>
      <c r="I45" s="372"/>
      <c r="J45" s="372"/>
      <c r="K45" s="373">
        <f t="shared" si="18"/>
        <v>0</v>
      </c>
      <c r="L45" s="374">
        <f t="shared" si="19"/>
        <v>0</v>
      </c>
      <c r="M45" s="97"/>
      <c r="N45" s="26"/>
      <c r="O45" s="165" t="s">
        <v>126</v>
      </c>
      <c r="P45" s="173" t="str">
        <f t="shared" si="20"/>
        <v>autre - à préciser</v>
      </c>
      <c r="Q45" s="429"/>
      <c r="R45" s="425">
        <f t="shared" si="21"/>
        <v>0</v>
      </c>
      <c r="S45" s="425">
        <f t="shared" si="22"/>
        <v>0</v>
      </c>
      <c r="T45" s="430">
        <f>S45*R45</f>
        <v>0</v>
      </c>
      <c r="U45" s="431">
        <f t="shared" si="23"/>
        <v>0</v>
      </c>
      <c r="V45" s="445">
        <f t="shared" si="24"/>
        <v>0</v>
      </c>
      <c r="W45" s="428">
        <f t="shared" si="10"/>
        <v>0</v>
      </c>
      <c r="X45" s="430">
        <f t="shared" si="25"/>
        <v>0</v>
      </c>
      <c r="Y45" s="175">
        <f t="shared" si="26"/>
        <v>0</v>
      </c>
      <c r="AC45" s="48"/>
      <c r="AD45" s="48"/>
      <c r="AE45" s="48"/>
      <c r="AF45" s="48"/>
      <c r="AG45" s="48"/>
      <c r="AH45" s="48"/>
      <c r="AI45" s="48"/>
      <c r="AJ45" s="48"/>
    </row>
    <row r="46" spans="1:36" ht="21.75" customHeight="1" thickBot="1">
      <c r="A46" s="506" t="s">
        <v>28</v>
      </c>
      <c r="B46" s="560"/>
      <c r="C46" s="25"/>
      <c r="D46" s="25"/>
      <c r="E46" s="72"/>
      <c r="F46" s="353">
        <f>SUM(F34:F45)</f>
        <v>0</v>
      </c>
      <c r="G46" s="73"/>
      <c r="H46" s="353">
        <f>SUM(H34:H45)</f>
        <v>0</v>
      </c>
      <c r="I46" s="353">
        <f>SUM(I34:I45)</f>
        <v>0</v>
      </c>
      <c r="J46" s="353">
        <f t="shared" ref="J46:K46" si="29">SUM(J34:J45)</f>
        <v>0</v>
      </c>
      <c r="K46" s="353">
        <f t="shared" si="29"/>
        <v>0</v>
      </c>
      <c r="L46" s="353">
        <f>SUM(L34:L45)</f>
        <v>0</v>
      </c>
      <c r="M46" s="97"/>
      <c r="N46" s="26"/>
      <c r="O46" s="511" t="s">
        <v>28</v>
      </c>
      <c r="P46" s="571"/>
      <c r="Q46" s="433"/>
      <c r="R46" s="433"/>
      <c r="S46" s="433"/>
      <c r="T46" s="434">
        <f>SUM(T34:T45)</f>
        <v>0</v>
      </c>
      <c r="U46" s="447">
        <f>SUM(U34:U45)</f>
        <v>0</v>
      </c>
      <c r="V46" s="448">
        <f>SUM(V34:V45)</f>
        <v>0</v>
      </c>
      <c r="W46" s="428">
        <f t="shared" si="10"/>
        <v>0</v>
      </c>
      <c r="X46" s="446">
        <f>SUM(X34:X45)</f>
        <v>0</v>
      </c>
      <c r="Y46" s="178">
        <f>SUM(Y34:Y45)</f>
        <v>0</v>
      </c>
      <c r="Z46" s="419"/>
      <c r="AA46" s="419"/>
      <c r="AC46" s="48"/>
      <c r="AD46" s="48"/>
      <c r="AE46" s="48"/>
      <c r="AF46" s="48"/>
      <c r="AG46" s="48"/>
      <c r="AH46" s="48"/>
      <c r="AI46" s="48"/>
      <c r="AJ46" s="48"/>
    </row>
    <row r="47" spans="1:36" s="111" customFormat="1" ht="25.5" customHeight="1" thickBot="1">
      <c r="A47" s="502" t="s">
        <v>127</v>
      </c>
      <c r="B47" s="503"/>
      <c r="C47" s="105"/>
      <c r="D47" s="106"/>
      <c r="E47" s="107"/>
      <c r="F47" s="357">
        <f>SUM(F46,F32,F26,F20)</f>
        <v>0</v>
      </c>
      <c r="G47" s="108"/>
      <c r="H47" s="353">
        <f>SUM(H46,H32,H26,H20)</f>
        <v>0</v>
      </c>
      <c r="I47" s="353">
        <f>SUM(I46,I32,I26,I20)</f>
        <v>0</v>
      </c>
      <c r="J47" s="353">
        <f>SUM(J46,J32,J26,J20)</f>
        <v>0</v>
      </c>
      <c r="K47" s="353">
        <f>SUM(K46,K32,K26,K20)</f>
        <v>0</v>
      </c>
      <c r="L47" s="353">
        <f>SUM(L46,L44,L30,L22,L18)</f>
        <v>0</v>
      </c>
      <c r="M47" s="97"/>
      <c r="N47" s="109"/>
      <c r="O47" s="504" t="str">
        <f>A47</f>
        <v>TOTAL COUTS DIRECTS DU PROJET (1 à 4)</v>
      </c>
      <c r="P47" s="505"/>
      <c r="Q47" s="449"/>
      <c r="R47" s="450"/>
      <c r="S47" s="450"/>
      <c r="T47" s="451">
        <f>SUM(T46,T32,T26,T20)</f>
        <v>0</v>
      </c>
      <c r="U47" s="452">
        <f>SUM(U46,U32,U26,U20)</f>
        <v>0</v>
      </c>
      <c r="V47" s="453">
        <f>SUM(V46,V32,V26,V20)</f>
        <v>0</v>
      </c>
      <c r="W47" s="453">
        <f>SUM(W46,W32,W26,W20)</f>
        <v>0</v>
      </c>
      <c r="X47" s="454">
        <f>SUM(X46,X32,X26,X20)</f>
        <v>0</v>
      </c>
      <c r="Y47" s="180">
        <f>SUM(Y46,Y44,Y30,Y22,Y18)</f>
        <v>0</v>
      </c>
      <c r="Z47" s="219"/>
      <c r="AA47" s="219"/>
      <c r="AB47" s="419"/>
      <c r="AC47" s="110"/>
      <c r="AD47" s="110"/>
      <c r="AE47" s="110"/>
      <c r="AF47" s="110"/>
      <c r="AG47" s="110"/>
      <c r="AH47" s="110"/>
      <c r="AI47" s="110"/>
      <c r="AJ47" s="110"/>
    </row>
    <row r="48" spans="1:36" ht="23.25" customHeight="1" thickBot="1">
      <c r="A48" s="506" t="s">
        <v>129</v>
      </c>
      <c r="B48" s="507"/>
      <c r="C48" s="508" t="s">
        <v>155</v>
      </c>
      <c r="D48" s="509"/>
      <c r="E48" s="510"/>
      <c r="F48" s="353"/>
      <c r="G48" s="73"/>
      <c r="H48" s="91"/>
      <c r="I48" s="92"/>
      <c r="J48" s="92"/>
      <c r="K48" s="368">
        <f>SUM(H48:I48)</f>
        <v>0</v>
      </c>
      <c r="L48" s="353">
        <f>F48-K48</f>
        <v>0</v>
      </c>
      <c r="M48" s="97"/>
      <c r="N48" s="26"/>
      <c r="O48" s="511" t="s">
        <v>93</v>
      </c>
      <c r="P48" s="512"/>
      <c r="Q48" s="533" t="str">
        <f>C48</f>
        <v>maximum 10 % du total des coûts directs du projet</v>
      </c>
      <c r="R48" s="534"/>
      <c r="S48" s="535"/>
      <c r="T48" s="434">
        <f>F48*$K$3</f>
        <v>0</v>
      </c>
      <c r="U48" s="455">
        <f>H48*$K$3</f>
        <v>0</v>
      </c>
      <c r="V48" s="456">
        <f>I48*$K$3</f>
        <v>0</v>
      </c>
      <c r="W48" s="428">
        <f t="shared" si="10"/>
        <v>0</v>
      </c>
      <c r="X48" s="457">
        <f>SUM(U48:V48)</f>
        <v>0</v>
      </c>
      <c r="Y48" s="181">
        <f>T48-X48</f>
        <v>0</v>
      </c>
      <c r="Z48" s="419"/>
      <c r="AA48" s="419"/>
      <c r="AC48" s="48"/>
      <c r="AD48" s="48"/>
      <c r="AE48" s="48"/>
      <c r="AF48" s="48"/>
      <c r="AG48" s="48"/>
      <c r="AH48" s="48"/>
      <c r="AI48" s="48"/>
      <c r="AJ48" s="48"/>
    </row>
    <row r="49" spans="1:36" s="111" customFormat="1" ht="25.5" customHeight="1" thickBot="1">
      <c r="A49" s="502" t="s">
        <v>128</v>
      </c>
      <c r="B49" s="503"/>
      <c r="C49" s="105"/>
      <c r="D49" s="106"/>
      <c r="E49" s="107"/>
      <c r="F49" s="357">
        <f>SUM(F48,F47)</f>
        <v>0</v>
      </c>
      <c r="G49" s="108"/>
      <c r="H49" s="353">
        <f>H47+H48</f>
        <v>0</v>
      </c>
      <c r="I49" s="353">
        <f>I47+I48</f>
        <v>0</v>
      </c>
      <c r="J49" s="353">
        <f>J47+J48</f>
        <v>0</v>
      </c>
      <c r="K49" s="353">
        <f>K47+K48</f>
        <v>0</v>
      </c>
      <c r="L49" s="353">
        <f>SUM(L48,L46,L32,L26,L20)</f>
        <v>0</v>
      </c>
      <c r="M49" s="117"/>
      <c r="N49" s="109"/>
      <c r="O49" s="504" t="s">
        <v>29</v>
      </c>
      <c r="P49" s="505"/>
      <c r="Q49" s="449"/>
      <c r="R49" s="450"/>
      <c r="S49" s="450"/>
      <c r="T49" s="458">
        <f>T47+T48</f>
        <v>0</v>
      </c>
      <c r="U49" s="458">
        <f>U47+U48</f>
        <v>0</v>
      </c>
      <c r="V49" s="459">
        <f>V47+V48</f>
        <v>0</v>
      </c>
      <c r="W49" s="459">
        <f>W47+W48</f>
        <v>0</v>
      </c>
      <c r="X49" s="451">
        <f>X47+X48</f>
        <v>0</v>
      </c>
      <c r="Y49" s="179">
        <f>SUM(Y48,Y46,Y32,Y26,Y20)</f>
        <v>0</v>
      </c>
      <c r="Z49" s="219"/>
      <c r="AA49" s="219"/>
      <c r="AB49" s="419"/>
      <c r="AC49" s="110"/>
      <c r="AD49" s="110"/>
      <c r="AE49" s="110"/>
      <c r="AF49" s="110"/>
      <c r="AG49" s="110"/>
      <c r="AH49" s="110"/>
      <c r="AI49" s="110"/>
      <c r="AJ49" s="110"/>
    </row>
    <row r="50" spans="1:36" ht="13.5" thickBot="1">
      <c r="A50" s="39"/>
      <c r="B50" s="40"/>
      <c r="C50" s="41"/>
      <c r="D50" s="42"/>
      <c r="E50" s="75"/>
      <c r="F50" s="358"/>
      <c r="G50" s="73"/>
      <c r="H50" s="77"/>
      <c r="I50" s="76"/>
      <c r="J50" s="76"/>
      <c r="K50" s="78"/>
      <c r="L50" s="78"/>
      <c r="M50" s="97"/>
      <c r="N50" s="26"/>
      <c r="O50" s="182"/>
      <c r="P50" s="183"/>
      <c r="Q50" s="184"/>
      <c r="R50" s="185"/>
      <c r="S50" s="186"/>
      <c r="T50" s="187"/>
      <c r="U50" s="188"/>
      <c r="V50" s="187"/>
      <c r="W50" s="187"/>
      <c r="X50" s="189"/>
      <c r="Y50" s="189"/>
      <c r="AC50" s="48"/>
      <c r="AD50" s="48"/>
      <c r="AE50" s="48"/>
      <c r="AF50" s="48"/>
      <c r="AG50" s="48"/>
      <c r="AH50" s="48"/>
      <c r="AI50" s="48"/>
      <c r="AJ50" s="48"/>
    </row>
    <row r="51" spans="1:36" ht="26.45" customHeight="1" thickBot="1">
      <c r="A51" s="513" t="s">
        <v>79</v>
      </c>
      <c r="B51" s="514"/>
      <c r="C51" s="98" t="s">
        <v>80</v>
      </c>
      <c r="D51" s="98" t="s">
        <v>81</v>
      </c>
      <c r="E51" s="79" t="s">
        <v>37</v>
      </c>
      <c r="F51" s="359" t="s">
        <v>200</v>
      </c>
      <c r="G51" s="80"/>
      <c r="H51" s="93" t="s">
        <v>94</v>
      </c>
      <c r="I51" s="94" t="s">
        <v>152</v>
      </c>
      <c r="J51" s="94" t="s">
        <v>207</v>
      </c>
      <c r="K51" s="81" t="s">
        <v>90</v>
      </c>
      <c r="L51" s="81" t="s">
        <v>91</v>
      </c>
      <c r="M51" s="117"/>
      <c r="N51" s="43"/>
      <c r="O51" s="536" t="s">
        <v>79</v>
      </c>
      <c r="P51" s="537"/>
      <c r="Q51" s="190" t="s">
        <v>80</v>
      </c>
      <c r="R51" s="190" t="s">
        <v>81</v>
      </c>
      <c r="S51" s="191" t="s">
        <v>37</v>
      </c>
      <c r="T51" s="192" t="s">
        <v>82</v>
      </c>
      <c r="U51" s="193" t="str">
        <f>+H51</f>
        <v>Part 2022</v>
      </c>
      <c r="V51" s="194" t="str">
        <f>+I51</f>
        <v>Part 2023</v>
      </c>
      <c r="W51" s="194"/>
      <c r="X51" s="192" t="s">
        <v>83</v>
      </c>
      <c r="Y51" s="192"/>
      <c r="AC51" s="48"/>
      <c r="AD51" s="48"/>
      <c r="AE51" s="48"/>
      <c r="AF51" s="48"/>
      <c r="AG51" s="48"/>
      <c r="AH51" s="48"/>
      <c r="AI51" s="48"/>
      <c r="AJ51" s="48"/>
    </row>
    <row r="52" spans="1:36" ht="16.5" customHeight="1" thickBot="1">
      <c r="A52" s="515" t="s">
        <v>92</v>
      </c>
      <c r="B52" s="516"/>
      <c r="C52" s="96" t="s">
        <v>103</v>
      </c>
      <c r="D52" s="44"/>
      <c r="E52" s="421" t="e">
        <f>F52/F49</f>
        <v>#DIV/0!</v>
      </c>
      <c r="F52" s="360"/>
      <c r="G52" s="73"/>
      <c r="H52" s="371"/>
      <c r="I52" s="372"/>
      <c r="J52" s="372"/>
      <c r="K52" s="373">
        <f t="shared" ref="K52:K59" si="30">SUM(H52:I52)</f>
        <v>0</v>
      </c>
      <c r="L52" s="374">
        <f t="shared" ref="L52:L59" si="31">F52-K52</f>
        <v>0</v>
      </c>
      <c r="M52" s="97"/>
      <c r="N52" s="26"/>
      <c r="O52" s="500" t="s">
        <v>92</v>
      </c>
      <c r="P52" s="501"/>
      <c r="Q52" s="195" t="s">
        <v>103</v>
      </c>
      <c r="R52" s="176"/>
      <c r="S52" s="196" t="e">
        <f>T52/$T$60</f>
        <v>#DIV/0!</v>
      </c>
      <c r="T52" s="170">
        <f>F52*$K$3</f>
        <v>0</v>
      </c>
      <c r="U52" s="197">
        <f t="shared" ref="U52:V55" si="32">H52*$K$3</f>
        <v>0</v>
      </c>
      <c r="V52" s="198">
        <f t="shared" si="32"/>
        <v>0</v>
      </c>
      <c r="W52" s="198"/>
      <c r="X52" s="199">
        <f>SUM(U52:V52)</f>
        <v>0</v>
      </c>
      <c r="Y52" s="199">
        <f>T52-X52</f>
        <v>0</v>
      </c>
      <c r="AC52" s="48"/>
      <c r="AD52" s="48"/>
      <c r="AE52" s="48"/>
      <c r="AF52" s="48"/>
      <c r="AG52" s="48"/>
      <c r="AH52" s="48"/>
      <c r="AI52" s="48"/>
      <c r="AJ52" s="48"/>
    </row>
    <row r="53" spans="1:36" ht="15" customHeight="1">
      <c r="A53" s="496" t="s">
        <v>99</v>
      </c>
      <c r="B53" s="497"/>
      <c r="C53" s="33"/>
      <c r="D53" s="33"/>
      <c r="E53" s="421" t="e">
        <f>F53/F49</f>
        <v>#DIV/0!</v>
      </c>
      <c r="F53" s="360"/>
      <c r="G53" s="73"/>
      <c r="H53" s="371"/>
      <c r="I53" s="372"/>
      <c r="J53" s="372"/>
      <c r="K53" s="373">
        <f t="shared" si="30"/>
        <v>0</v>
      </c>
      <c r="L53" s="374">
        <f t="shared" si="31"/>
        <v>0</v>
      </c>
      <c r="M53" s="33"/>
      <c r="N53" s="26"/>
      <c r="O53" s="498" t="s">
        <v>99</v>
      </c>
      <c r="P53" s="499"/>
      <c r="Q53" s="200"/>
      <c r="R53" s="201"/>
      <c r="S53" s="196" t="e">
        <f>T53/$T$60</f>
        <v>#DIV/0!</v>
      </c>
      <c r="T53" s="170">
        <f>F53*$K$3</f>
        <v>0</v>
      </c>
      <c r="U53" s="197">
        <f t="shared" si="32"/>
        <v>0</v>
      </c>
      <c r="V53" s="198">
        <f t="shared" si="32"/>
        <v>0</v>
      </c>
      <c r="W53" s="198"/>
      <c r="X53" s="199">
        <f>SUM(U53:V53)</f>
        <v>0</v>
      </c>
      <c r="Y53" s="199">
        <f>T53-X53</f>
        <v>0</v>
      </c>
      <c r="AC53" s="48"/>
      <c r="AD53" s="48"/>
      <c r="AE53" s="48"/>
      <c r="AF53" s="48"/>
      <c r="AG53" s="48"/>
      <c r="AH53" s="48"/>
      <c r="AI53" s="48"/>
      <c r="AJ53" s="48"/>
    </row>
    <row r="54" spans="1:36" ht="39" customHeight="1">
      <c r="A54" s="496" t="s">
        <v>153</v>
      </c>
      <c r="B54" s="497"/>
      <c r="C54" s="33"/>
      <c r="D54" s="33"/>
      <c r="E54" s="421" t="e">
        <f>F54/F49</f>
        <v>#DIV/0!</v>
      </c>
      <c r="F54" s="360"/>
      <c r="G54" s="73"/>
      <c r="H54" s="371"/>
      <c r="I54" s="372"/>
      <c r="J54" s="372"/>
      <c r="K54" s="373">
        <f t="shared" si="30"/>
        <v>0</v>
      </c>
      <c r="L54" s="374">
        <f t="shared" si="31"/>
        <v>0</v>
      </c>
      <c r="M54" s="97"/>
      <c r="N54" s="26"/>
      <c r="O54" s="498" t="s">
        <v>100</v>
      </c>
      <c r="P54" s="499"/>
      <c r="Q54" s="200"/>
      <c r="R54" s="201"/>
      <c r="S54" s="196" t="e">
        <f t="shared" ref="S54:S59" si="33">T54/$T$60</f>
        <v>#DIV/0!</v>
      </c>
      <c r="T54" s="170">
        <f>F54*$K$3</f>
        <v>0</v>
      </c>
      <c r="U54" s="197">
        <f t="shared" si="32"/>
        <v>0</v>
      </c>
      <c r="V54" s="198">
        <f t="shared" si="32"/>
        <v>0</v>
      </c>
      <c r="W54" s="198"/>
      <c r="X54" s="199">
        <f>SUM(U54:V54)</f>
        <v>0</v>
      </c>
      <c r="Y54" s="199">
        <f>T54-X54</f>
        <v>0</v>
      </c>
      <c r="AC54" s="48"/>
      <c r="AD54" s="48"/>
      <c r="AE54" s="48"/>
      <c r="AF54" s="48"/>
      <c r="AG54" s="48"/>
      <c r="AH54" s="48"/>
      <c r="AI54" s="48"/>
      <c r="AJ54" s="48"/>
    </row>
    <row r="55" spans="1:36" ht="62.1" customHeight="1">
      <c r="A55" s="538" t="s">
        <v>154</v>
      </c>
      <c r="B55" s="539"/>
      <c r="C55" s="33"/>
      <c r="D55" s="33"/>
      <c r="E55" s="421" t="e">
        <f>F55/F49</f>
        <v>#DIV/0!</v>
      </c>
      <c r="F55" s="360"/>
      <c r="G55" s="73"/>
      <c r="H55" s="371"/>
      <c r="I55" s="372"/>
      <c r="J55" s="372"/>
      <c r="K55" s="373">
        <f t="shared" si="30"/>
        <v>0</v>
      </c>
      <c r="L55" s="374">
        <f t="shared" si="31"/>
        <v>0</v>
      </c>
      <c r="M55" s="97"/>
      <c r="N55" s="26"/>
      <c r="O55" s="498" t="s">
        <v>101</v>
      </c>
      <c r="P55" s="499"/>
      <c r="Q55" s="200"/>
      <c r="R55" s="201"/>
      <c r="S55" s="196" t="e">
        <f t="shared" si="33"/>
        <v>#DIV/0!</v>
      </c>
      <c r="T55" s="170">
        <f>F55*$K$3</f>
        <v>0</v>
      </c>
      <c r="U55" s="197">
        <f t="shared" si="32"/>
        <v>0</v>
      </c>
      <c r="V55" s="198">
        <f t="shared" si="32"/>
        <v>0</v>
      </c>
      <c r="W55" s="198"/>
      <c r="X55" s="199">
        <f>SUM(U55:V55)</f>
        <v>0</v>
      </c>
      <c r="Y55" s="199">
        <f>T55-X55</f>
        <v>0</v>
      </c>
      <c r="AC55" s="48"/>
      <c r="AD55" s="48"/>
      <c r="AE55" s="48"/>
      <c r="AF55" s="48"/>
      <c r="AG55" s="48"/>
      <c r="AH55" s="48"/>
      <c r="AI55" s="48"/>
      <c r="AJ55" s="48"/>
    </row>
    <row r="56" spans="1:36" ht="15" customHeight="1">
      <c r="A56" s="496" t="s">
        <v>101</v>
      </c>
      <c r="B56" s="497"/>
      <c r="C56" s="33"/>
      <c r="D56" s="33"/>
      <c r="E56" s="421" t="e">
        <f t="shared" ref="E56" si="34">F56/$F$60</f>
        <v>#DIV/0!</v>
      </c>
      <c r="F56" s="360"/>
      <c r="G56" s="73"/>
      <c r="H56" s="371"/>
      <c r="I56" s="372"/>
      <c r="J56" s="372"/>
      <c r="K56" s="373">
        <f t="shared" si="30"/>
        <v>0</v>
      </c>
      <c r="L56" s="374">
        <f t="shared" si="31"/>
        <v>0</v>
      </c>
      <c r="M56" s="97"/>
      <c r="N56" s="26"/>
      <c r="O56" s="498" t="s">
        <v>101</v>
      </c>
      <c r="P56" s="499"/>
      <c r="Q56" s="200"/>
      <c r="R56" s="201"/>
      <c r="S56" s="196" t="e">
        <f t="shared" si="33"/>
        <v>#DIV/0!</v>
      </c>
      <c r="T56" s="170"/>
      <c r="U56" s="197">
        <f>H56*$K$3</f>
        <v>0</v>
      </c>
      <c r="V56" s="198"/>
      <c r="W56" s="198"/>
      <c r="X56" s="199"/>
      <c r="Y56" s="199"/>
      <c r="AC56" s="48"/>
      <c r="AD56" s="48"/>
      <c r="AE56" s="48"/>
      <c r="AF56" s="48"/>
      <c r="AG56" s="48"/>
      <c r="AH56" s="48"/>
      <c r="AI56" s="48"/>
      <c r="AJ56" s="48"/>
    </row>
    <row r="57" spans="1:36" ht="15" customHeight="1">
      <c r="A57" s="496" t="s">
        <v>101</v>
      </c>
      <c r="B57" s="497"/>
      <c r="C57" s="33"/>
      <c r="D57" s="33"/>
      <c r="E57" s="421" t="e">
        <f>F57/F49</f>
        <v>#DIV/0!</v>
      </c>
      <c r="F57" s="360"/>
      <c r="G57" s="73"/>
      <c r="H57" s="371"/>
      <c r="I57" s="372"/>
      <c r="J57" s="372"/>
      <c r="K57" s="373">
        <f t="shared" si="30"/>
        <v>0</v>
      </c>
      <c r="L57" s="374">
        <f t="shared" si="31"/>
        <v>0</v>
      </c>
      <c r="M57" s="97"/>
      <c r="N57" s="26"/>
      <c r="O57" s="498" t="s">
        <v>101</v>
      </c>
      <c r="P57" s="499"/>
      <c r="Q57" s="200"/>
      <c r="R57" s="201"/>
      <c r="S57" s="196" t="e">
        <f t="shared" si="33"/>
        <v>#DIV/0!</v>
      </c>
      <c r="T57" s="170">
        <f>F57*$K$3</f>
        <v>0</v>
      </c>
      <c r="U57" s="197">
        <f>H57*$K$3</f>
        <v>0</v>
      </c>
      <c r="V57" s="198">
        <f>I57*$K$3</f>
        <v>0</v>
      </c>
      <c r="W57" s="198"/>
      <c r="X57" s="199">
        <f>SUM(U57:V57)</f>
        <v>0</v>
      </c>
      <c r="Y57" s="199">
        <f>T57-X57</f>
        <v>0</v>
      </c>
      <c r="AC57" s="48"/>
      <c r="AD57" s="48"/>
      <c r="AE57" s="48"/>
      <c r="AF57" s="48"/>
      <c r="AG57" s="48"/>
      <c r="AH57" s="48"/>
      <c r="AI57" s="48"/>
      <c r="AJ57" s="48"/>
    </row>
    <row r="58" spans="1:36" ht="15" customHeight="1">
      <c r="A58" s="496" t="s">
        <v>101</v>
      </c>
      <c r="B58" s="497"/>
      <c r="C58" s="33"/>
      <c r="D58" s="33"/>
      <c r="E58" s="421" t="e">
        <f>F58/F49</f>
        <v>#DIV/0!</v>
      </c>
      <c r="F58" s="360"/>
      <c r="G58" s="73"/>
      <c r="H58" s="371"/>
      <c r="I58" s="372"/>
      <c r="J58" s="372"/>
      <c r="K58" s="373">
        <f t="shared" si="30"/>
        <v>0</v>
      </c>
      <c r="L58" s="374">
        <f t="shared" si="31"/>
        <v>0</v>
      </c>
      <c r="M58" s="97"/>
      <c r="N58" s="26"/>
      <c r="O58" s="498" t="s">
        <v>101</v>
      </c>
      <c r="P58" s="499"/>
      <c r="Q58" s="200"/>
      <c r="R58" s="201"/>
      <c r="S58" s="196" t="e">
        <f t="shared" si="33"/>
        <v>#DIV/0!</v>
      </c>
      <c r="T58" s="170">
        <f>F58*$K$3</f>
        <v>0</v>
      </c>
      <c r="U58" s="197">
        <f>H58*$K$3</f>
        <v>0</v>
      </c>
      <c r="V58" s="198">
        <f>I58*$K$3</f>
        <v>0</v>
      </c>
      <c r="W58" s="198"/>
      <c r="X58" s="199">
        <f>SUM(U58:V58)</f>
        <v>0</v>
      </c>
      <c r="Y58" s="199">
        <f>T58-X58</f>
        <v>0</v>
      </c>
      <c r="AC58" s="48"/>
      <c r="AD58" s="48"/>
      <c r="AE58" s="48"/>
      <c r="AF58" s="48"/>
      <c r="AG58" s="48"/>
      <c r="AH58" s="48"/>
      <c r="AI58" s="48"/>
      <c r="AJ58" s="48"/>
    </row>
    <row r="59" spans="1:36" ht="15" customHeight="1" thickBot="1">
      <c r="A59" s="528" t="s">
        <v>102</v>
      </c>
      <c r="B59" s="529"/>
      <c r="C59" s="36"/>
      <c r="D59" s="36"/>
      <c r="E59" s="422" t="e">
        <f>F59/F49</f>
        <v>#DIV/0!</v>
      </c>
      <c r="F59" s="360"/>
      <c r="G59" s="73"/>
      <c r="H59" s="371"/>
      <c r="I59" s="372"/>
      <c r="J59" s="372"/>
      <c r="K59" s="373">
        <f t="shared" si="30"/>
        <v>0</v>
      </c>
      <c r="L59" s="374">
        <f t="shared" si="31"/>
        <v>0</v>
      </c>
      <c r="M59" s="97"/>
      <c r="N59" s="26"/>
      <c r="O59" s="523" t="s">
        <v>102</v>
      </c>
      <c r="P59" s="524"/>
      <c r="Q59" s="202"/>
      <c r="R59" s="201"/>
      <c r="S59" s="196" t="e">
        <f t="shared" si="33"/>
        <v>#DIV/0!</v>
      </c>
      <c r="T59" s="170">
        <f>F59*$K$3</f>
        <v>0</v>
      </c>
      <c r="U59" s="203">
        <f>H59*$K$3</f>
        <v>0</v>
      </c>
      <c r="V59" s="198">
        <f>I59*$K$3</f>
        <v>0</v>
      </c>
      <c r="W59" s="475"/>
      <c r="X59" s="204">
        <f>SUM(U59:V59)</f>
        <v>0</v>
      </c>
      <c r="Y59" s="204">
        <f>T59-X59</f>
        <v>0</v>
      </c>
      <c r="Z59" s="419"/>
      <c r="AA59" s="419"/>
      <c r="AC59" s="48"/>
      <c r="AD59" s="48"/>
      <c r="AE59" s="48"/>
      <c r="AF59" s="48"/>
      <c r="AG59" s="48"/>
      <c r="AH59" s="48"/>
      <c r="AI59" s="48"/>
      <c r="AJ59" s="48"/>
    </row>
    <row r="60" spans="1:36" s="111" customFormat="1" ht="24" customHeight="1" thickBot="1">
      <c r="A60" s="525" t="s">
        <v>24</v>
      </c>
      <c r="B60" s="526"/>
      <c r="C60" s="526"/>
      <c r="D60" s="527"/>
      <c r="E60" s="420" t="e">
        <f>SUM(E52:E59)</f>
        <v>#DIV/0!</v>
      </c>
      <c r="F60" s="357">
        <f>SUM(F52:F59)</f>
        <v>0</v>
      </c>
      <c r="G60" s="108"/>
      <c r="H60" s="357">
        <f>SUM(H52:H59)</f>
        <v>0</v>
      </c>
      <c r="I60" s="357">
        <f>SUM(I52:I59)</f>
        <v>0</v>
      </c>
      <c r="J60" s="357"/>
      <c r="K60" s="357">
        <f>SUM(K52:K59)</f>
        <v>0</v>
      </c>
      <c r="L60" s="357">
        <f>SUM(L52:L59)</f>
        <v>0</v>
      </c>
      <c r="M60" s="97"/>
      <c r="N60" s="109"/>
      <c r="O60" s="530" t="s">
        <v>24</v>
      </c>
      <c r="P60" s="531"/>
      <c r="Q60" s="531"/>
      <c r="R60" s="532"/>
      <c r="S60" s="205" t="e">
        <f t="shared" ref="S60:Y60" si="35">SUM(S52:S59)</f>
        <v>#DIV/0!</v>
      </c>
      <c r="T60" s="179">
        <f t="shared" si="35"/>
        <v>0</v>
      </c>
      <c r="U60" s="206">
        <f t="shared" si="35"/>
        <v>0</v>
      </c>
      <c r="V60" s="207">
        <f t="shared" si="35"/>
        <v>0</v>
      </c>
      <c r="W60" s="207"/>
      <c r="X60" s="179">
        <f t="shared" si="35"/>
        <v>0</v>
      </c>
      <c r="Y60" s="179">
        <f t="shared" si="35"/>
        <v>0</v>
      </c>
      <c r="Z60" s="219"/>
      <c r="AA60" s="219"/>
      <c r="AB60" s="419"/>
      <c r="AC60" s="110"/>
      <c r="AD60" s="110"/>
      <c r="AE60" s="110"/>
      <c r="AF60" s="110"/>
      <c r="AG60" s="110"/>
      <c r="AH60" s="110"/>
      <c r="AI60" s="110"/>
      <c r="AJ60" s="110"/>
    </row>
    <row r="61" spans="1:36" ht="12.75" thickBot="1">
      <c r="A61" s="26"/>
      <c r="B61" s="1"/>
      <c r="C61" s="99" t="s">
        <v>85</v>
      </c>
      <c r="D61" s="100"/>
      <c r="E61" s="82"/>
      <c r="F61" s="337"/>
      <c r="G61" s="73"/>
      <c r="H61" s="83"/>
      <c r="I61" s="84"/>
      <c r="J61" s="463"/>
      <c r="K61" s="85"/>
      <c r="L61" s="85"/>
      <c r="M61" s="97"/>
      <c r="N61" s="26"/>
      <c r="O61" s="208"/>
      <c r="P61" s="209"/>
      <c r="Q61" s="210" t="s">
        <v>85</v>
      </c>
      <c r="R61" s="211"/>
      <c r="S61" s="212"/>
      <c r="T61" s="147"/>
      <c r="U61" s="213"/>
      <c r="V61" s="147"/>
      <c r="W61" s="147"/>
      <c r="X61" s="214"/>
      <c r="Y61" s="214"/>
      <c r="AC61" s="48"/>
      <c r="AD61" s="48"/>
      <c r="AE61" s="48"/>
      <c r="AF61" s="48"/>
      <c r="AG61" s="48"/>
      <c r="AH61" s="48"/>
      <c r="AI61" s="48"/>
      <c r="AJ61" s="48"/>
    </row>
    <row r="62" spans="1:36" ht="21" customHeight="1" thickBot="1">
      <c r="A62" s="517" t="s">
        <v>23</v>
      </c>
      <c r="B62" s="518"/>
      <c r="C62" s="518"/>
      <c r="D62" s="518"/>
      <c r="E62" s="519"/>
      <c r="F62" s="361">
        <f>+F60-F49</f>
        <v>0</v>
      </c>
      <c r="G62" s="73"/>
      <c r="H62" s="374">
        <f>+H60-H49</f>
        <v>0</v>
      </c>
      <c r="I62" s="374">
        <f>+I60-I49</f>
        <v>0</v>
      </c>
      <c r="J62" s="374"/>
      <c r="K62" s="374">
        <f>+K60-K49</f>
        <v>0</v>
      </c>
      <c r="L62" s="374">
        <f>+L60-L49</f>
        <v>0</v>
      </c>
      <c r="M62" s="97"/>
      <c r="N62" s="26"/>
      <c r="O62" s="520" t="s">
        <v>23</v>
      </c>
      <c r="P62" s="521"/>
      <c r="Q62" s="521"/>
      <c r="R62" s="521"/>
      <c r="S62" s="522"/>
      <c r="T62" s="215">
        <f>+T60-T49</f>
        <v>0</v>
      </c>
      <c r="U62" s="216">
        <f>+U60-U49</f>
        <v>0</v>
      </c>
      <c r="V62" s="217">
        <f>+V60-V49</f>
        <v>0</v>
      </c>
      <c r="W62" s="217"/>
      <c r="X62" s="215">
        <f>+X60-X49</f>
        <v>0</v>
      </c>
      <c r="Y62" s="215">
        <f>+Y60-Y49</f>
        <v>0</v>
      </c>
      <c r="AC62" s="48"/>
      <c r="AD62" s="48"/>
      <c r="AE62" s="48"/>
      <c r="AF62" s="48"/>
      <c r="AG62" s="48"/>
      <c r="AH62" s="48"/>
      <c r="AI62" s="48"/>
      <c r="AJ62" s="48"/>
    </row>
    <row r="63" spans="1:36">
      <c r="A63" s="48"/>
      <c r="B63" s="48"/>
      <c r="C63" s="48"/>
      <c r="D63" s="48"/>
      <c r="E63" s="86"/>
      <c r="F63" s="86"/>
      <c r="G63" s="86"/>
      <c r="H63" s="86"/>
      <c r="I63" s="86"/>
      <c r="J63" s="86"/>
      <c r="K63" s="86"/>
      <c r="L63" s="86"/>
      <c r="M63" s="57"/>
      <c r="N63" s="218"/>
      <c r="O63" s="219"/>
      <c r="P63" s="219"/>
      <c r="AC63" s="48"/>
      <c r="AD63" s="48"/>
      <c r="AE63" s="48"/>
      <c r="AF63" s="48"/>
      <c r="AG63" s="48"/>
      <c r="AH63" s="48"/>
      <c r="AI63" s="48"/>
      <c r="AJ63" s="48"/>
    </row>
    <row r="64" spans="1:36">
      <c r="A64" s="48"/>
      <c r="B64" s="48"/>
      <c r="C64" s="48"/>
      <c r="D64" s="48"/>
      <c r="E64" s="86"/>
      <c r="F64" s="86"/>
      <c r="G64" s="86"/>
      <c r="H64" s="86"/>
      <c r="I64" s="86"/>
      <c r="J64" s="86"/>
      <c r="K64" s="86"/>
      <c r="L64" s="86"/>
      <c r="M64" s="57"/>
      <c r="N64" s="218"/>
      <c r="O64" s="219"/>
      <c r="P64" s="219"/>
      <c r="AC64" s="48"/>
      <c r="AD64" s="48"/>
      <c r="AE64" s="48"/>
      <c r="AF64" s="48"/>
      <c r="AG64" s="48"/>
      <c r="AH64" s="48"/>
      <c r="AI64" s="48"/>
      <c r="AJ64" s="48"/>
    </row>
    <row r="65" spans="1:37">
      <c r="A65" s="48"/>
      <c r="B65" s="48"/>
      <c r="C65" s="48"/>
      <c r="D65" s="48"/>
      <c r="E65" s="86"/>
      <c r="F65" s="86"/>
      <c r="G65" s="86"/>
      <c r="H65" s="86"/>
      <c r="I65" s="86"/>
      <c r="J65" s="86"/>
      <c r="K65" s="86"/>
      <c r="L65" s="86"/>
      <c r="M65" s="57"/>
      <c r="N65" s="218"/>
      <c r="O65" s="219"/>
      <c r="P65" s="219"/>
      <c r="AC65" s="48"/>
      <c r="AD65" s="48"/>
      <c r="AE65" s="48"/>
      <c r="AF65" s="48"/>
      <c r="AG65" s="48"/>
      <c r="AH65" s="48"/>
      <c r="AI65" s="48"/>
      <c r="AJ65" s="48"/>
    </row>
    <row r="66" spans="1:37">
      <c r="A66" s="48"/>
      <c r="B66" s="48"/>
      <c r="C66" s="48"/>
      <c r="D66" s="48"/>
      <c r="E66" s="86"/>
      <c r="F66" s="86"/>
      <c r="G66" s="86"/>
      <c r="H66" s="86"/>
      <c r="I66" s="86"/>
      <c r="J66" s="86"/>
      <c r="K66" s="86"/>
      <c r="L66" s="86"/>
      <c r="M66" s="86"/>
      <c r="N66" s="57"/>
      <c r="O66" s="218"/>
      <c r="P66" s="219"/>
      <c r="AC66" s="48"/>
      <c r="AD66" s="48"/>
      <c r="AE66" s="48"/>
      <c r="AF66" s="48"/>
      <c r="AG66" s="48"/>
      <c r="AH66" s="48"/>
      <c r="AI66" s="48"/>
      <c r="AJ66" s="48"/>
      <c r="AK66" s="48"/>
    </row>
    <row r="67" spans="1:37">
      <c r="A67" s="48"/>
      <c r="B67" s="48"/>
      <c r="C67" s="48"/>
      <c r="D67" s="48"/>
      <c r="E67" s="86"/>
      <c r="F67" s="86"/>
      <c r="G67" s="86"/>
      <c r="H67" s="86"/>
      <c r="I67" s="86"/>
      <c r="J67" s="86"/>
      <c r="K67" s="86"/>
      <c r="L67" s="86"/>
      <c r="M67" s="86"/>
      <c r="N67" s="57"/>
      <c r="O67" s="218"/>
      <c r="P67" s="219"/>
      <c r="AC67" s="48"/>
      <c r="AD67" s="48"/>
      <c r="AE67" s="48"/>
      <c r="AF67" s="48"/>
      <c r="AG67" s="48"/>
      <c r="AH67" s="48"/>
      <c r="AI67" s="48"/>
      <c r="AJ67" s="48"/>
      <c r="AK67" s="48"/>
    </row>
    <row r="68" spans="1:37">
      <c r="A68" s="48"/>
      <c r="B68" s="48"/>
      <c r="C68" s="48"/>
      <c r="D68" s="48"/>
      <c r="E68" s="86"/>
      <c r="F68" s="86"/>
      <c r="G68" s="86"/>
      <c r="H68" s="86"/>
      <c r="I68" s="86"/>
      <c r="J68" s="86"/>
      <c r="K68" s="86"/>
      <c r="L68" s="86"/>
      <c r="M68" s="86"/>
      <c r="N68" s="57"/>
      <c r="O68" s="218"/>
      <c r="P68" s="219"/>
      <c r="AC68" s="48"/>
      <c r="AD68" s="48"/>
      <c r="AE68" s="48"/>
      <c r="AF68" s="48"/>
      <c r="AG68" s="48"/>
      <c r="AH68" s="48"/>
      <c r="AI68" s="48"/>
      <c r="AJ68" s="48"/>
      <c r="AK68" s="48"/>
    </row>
    <row r="69" spans="1:37">
      <c r="A69" s="48"/>
      <c r="B69" s="48"/>
      <c r="C69" s="48"/>
      <c r="D69" s="48"/>
      <c r="E69" s="86"/>
      <c r="F69" s="86"/>
      <c r="G69" s="86"/>
      <c r="H69" s="86"/>
      <c r="I69" s="86"/>
      <c r="J69" s="86"/>
      <c r="K69" s="86"/>
      <c r="L69" s="86"/>
      <c r="M69" s="86"/>
      <c r="N69" s="57"/>
      <c r="O69" s="218"/>
      <c r="P69" s="219"/>
      <c r="AC69" s="48"/>
      <c r="AD69" s="48"/>
      <c r="AE69" s="48"/>
      <c r="AF69" s="48"/>
      <c r="AG69" s="48"/>
      <c r="AH69" s="48"/>
      <c r="AI69" s="48"/>
      <c r="AJ69" s="48"/>
      <c r="AK69" s="48"/>
    </row>
    <row r="70" spans="1:37">
      <c r="A70" s="48"/>
      <c r="B70" s="48"/>
      <c r="C70" s="48"/>
      <c r="D70" s="48"/>
      <c r="E70" s="86"/>
      <c r="F70" s="86"/>
      <c r="G70" s="86"/>
      <c r="H70" s="86"/>
      <c r="I70" s="86"/>
      <c r="J70" s="86"/>
      <c r="K70" s="86"/>
      <c r="L70" s="86"/>
      <c r="M70" s="86"/>
      <c r="N70" s="57"/>
      <c r="O70" s="218"/>
      <c r="P70" s="219"/>
      <c r="AC70" s="48"/>
      <c r="AD70" s="48"/>
      <c r="AE70" s="48"/>
      <c r="AF70" s="48"/>
      <c r="AG70" s="48"/>
      <c r="AH70" s="48"/>
      <c r="AI70" s="48"/>
      <c r="AJ70" s="48"/>
      <c r="AK70" s="48"/>
    </row>
    <row r="71" spans="1:37">
      <c r="A71" s="48"/>
      <c r="B71" s="48"/>
      <c r="C71" s="48"/>
      <c r="D71" s="48"/>
      <c r="E71" s="86"/>
      <c r="F71" s="86"/>
      <c r="G71" s="86"/>
      <c r="H71" s="86"/>
      <c r="I71" s="86"/>
      <c r="J71" s="86"/>
      <c r="K71" s="86"/>
      <c r="L71" s="86"/>
      <c r="M71" s="86"/>
      <c r="N71" s="57"/>
      <c r="O71" s="218"/>
      <c r="P71" s="219"/>
      <c r="AC71" s="48"/>
      <c r="AD71" s="48"/>
      <c r="AE71" s="48"/>
      <c r="AF71" s="48"/>
      <c r="AG71" s="48"/>
      <c r="AH71" s="48"/>
      <c r="AI71" s="48"/>
      <c r="AJ71" s="48"/>
      <c r="AK71" s="48"/>
    </row>
    <row r="72" spans="1:37">
      <c r="A72" s="48"/>
      <c r="B72" s="48"/>
      <c r="C72" s="48"/>
      <c r="D72" s="48"/>
      <c r="E72" s="86"/>
      <c r="F72" s="86"/>
      <c r="G72" s="86"/>
      <c r="H72" s="86"/>
      <c r="I72" s="86"/>
      <c r="J72" s="86"/>
      <c r="K72" s="86"/>
      <c r="L72" s="86"/>
      <c r="M72" s="86"/>
      <c r="N72" s="57"/>
      <c r="O72" s="218"/>
      <c r="P72" s="219"/>
      <c r="AC72" s="48"/>
      <c r="AD72" s="48"/>
      <c r="AE72" s="48"/>
      <c r="AF72" s="48"/>
      <c r="AG72" s="48"/>
      <c r="AH72" s="48"/>
    </row>
    <row r="73" spans="1:37">
      <c r="A73" s="48"/>
      <c r="B73" s="48"/>
      <c r="C73" s="48"/>
      <c r="D73" s="48"/>
      <c r="E73" s="86"/>
      <c r="F73" s="86"/>
      <c r="G73" s="86"/>
      <c r="H73" s="86"/>
      <c r="I73" s="86"/>
      <c r="J73" s="86"/>
      <c r="K73" s="86"/>
      <c r="L73" s="86"/>
      <c r="M73" s="86"/>
      <c r="N73" s="57"/>
      <c r="O73" s="218"/>
      <c r="P73" s="219"/>
      <c r="AC73" s="48"/>
      <c r="AD73" s="48"/>
      <c r="AE73" s="48"/>
      <c r="AF73" s="48"/>
      <c r="AG73" s="48"/>
      <c r="AH73" s="48"/>
    </row>
    <row r="74" spans="1:37">
      <c r="A74" s="48"/>
      <c r="B74" s="48"/>
      <c r="C74" s="48"/>
      <c r="D74" s="48"/>
      <c r="E74" s="86"/>
      <c r="F74" s="86"/>
      <c r="G74" s="86"/>
      <c r="H74" s="86"/>
      <c r="I74" s="86"/>
      <c r="J74" s="86"/>
      <c r="K74" s="86"/>
      <c r="L74" s="86"/>
      <c r="M74" s="86"/>
      <c r="N74" s="57"/>
      <c r="O74" s="218"/>
      <c r="P74" s="219"/>
      <c r="AC74" s="48"/>
      <c r="AD74" s="48"/>
      <c r="AE74" s="48"/>
      <c r="AF74" s="48"/>
      <c r="AG74" s="48"/>
      <c r="AH74" s="48"/>
    </row>
    <row r="75" spans="1:37">
      <c r="A75" s="48"/>
      <c r="B75" s="48"/>
      <c r="C75" s="48"/>
      <c r="D75" s="48"/>
      <c r="E75" s="86"/>
      <c r="F75" s="86"/>
      <c r="G75" s="86"/>
      <c r="H75" s="86"/>
      <c r="I75" s="86"/>
      <c r="J75" s="86"/>
      <c r="K75" s="86"/>
      <c r="L75" s="86"/>
      <c r="M75" s="86"/>
      <c r="N75" s="57"/>
      <c r="O75" s="218"/>
      <c r="P75" s="219"/>
      <c r="AC75" s="48"/>
      <c r="AD75" s="48"/>
      <c r="AE75" s="48"/>
      <c r="AF75" s="48"/>
      <c r="AG75" s="48"/>
      <c r="AH75" s="48"/>
    </row>
    <row r="76" spans="1:37">
      <c r="A76" s="48"/>
      <c r="B76" s="48"/>
      <c r="C76" s="48"/>
      <c r="D76" s="48"/>
      <c r="E76" s="86"/>
      <c r="F76" s="86"/>
      <c r="G76" s="86"/>
      <c r="H76" s="86"/>
      <c r="I76" s="86"/>
      <c r="J76" s="86"/>
      <c r="K76" s="86"/>
      <c r="L76" s="86"/>
      <c r="M76" s="86"/>
      <c r="N76" s="57"/>
      <c r="O76" s="218"/>
      <c r="P76" s="219"/>
      <c r="AC76" s="48"/>
      <c r="AD76" s="48"/>
      <c r="AE76" s="48"/>
      <c r="AF76" s="48"/>
      <c r="AG76" s="48"/>
      <c r="AH76" s="48"/>
    </row>
    <row r="77" spans="1:37">
      <c r="A77" s="48"/>
      <c r="B77" s="48"/>
      <c r="C77" s="48"/>
      <c r="D77" s="48"/>
      <c r="E77" s="86"/>
      <c r="F77" s="86"/>
      <c r="G77" s="86"/>
      <c r="H77" s="86"/>
      <c r="I77" s="86"/>
      <c r="J77" s="86"/>
      <c r="K77" s="86"/>
      <c r="L77" s="86"/>
      <c r="M77" s="86"/>
      <c r="N77" s="57"/>
      <c r="O77" s="218"/>
      <c r="P77" s="219"/>
      <c r="AC77" s="48"/>
      <c r="AD77" s="48"/>
      <c r="AE77" s="48"/>
      <c r="AF77" s="48"/>
      <c r="AG77" s="48"/>
      <c r="AH77" s="48"/>
    </row>
    <row r="78" spans="1:37">
      <c r="A78" s="48"/>
      <c r="B78" s="48"/>
      <c r="C78" s="48"/>
      <c r="D78" s="48"/>
      <c r="E78" s="86"/>
      <c r="F78" s="86"/>
      <c r="G78" s="86"/>
      <c r="H78" s="86"/>
      <c r="I78" s="86"/>
      <c r="J78" s="86"/>
      <c r="K78" s="86"/>
      <c r="L78" s="86"/>
      <c r="M78" s="86"/>
      <c r="N78" s="57"/>
      <c r="O78" s="218"/>
      <c r="P78" s="219"/>
      <c r="AC78" s="48"/>
      <c r="AD78" s="48"/>
      <c r="AE78" s="48"/>
      <c r="AF78" s="48"/>
      <c r="AG78" s="48"/>
      <c r="AH78" s="48"/>
    </row>
    <row r="79" spans="1:37">
      <c r="A79" s="48"/>
      <c r="B79" s="48"/>
      <c r="C79" s="48"/>
      <c r="D79" s="48"/>
      <c r="E79" s="86"/>
      <c r="F79" s="86"/>
      <c r="G79" s="86"/>
      <c r="H79" s="86"/>
      <c r="I79" s="86"/>
      <c r="J79" s="86"/>
      <c r="K79" s="86"/>
      <c r="L79" s="86"/>
      <c r="M79" s="86"/>
      <c r="N79" s="57"/>
      <c r="O79" s="218"/>
      <c r="P79" s="219"/>
      <c r="AC79" s="48"/>
      <c r="AD79" s="48"/>
      <c r="AE79" s="48"/>
      <c r="AF79" s="48"/>
      <c r="AG79" s="48"/>
      <c r="AH79" s="48"/>
    </row>
    <row r="80" spans="1:37">
      <c r="A80" s="48"/>
      <c r="B80" s="48"/>
      <c r="C80" s="48"/>
      <c r="D80" s="48"/>
      <c r="E80" s="86"/>
      <c r="F80" s="86"/>
      <c r="G80" s="86"/>
      <c r="H80" s="86"/>
      <c r="I80" s="86"/>
      <c r="J80" s="86"/>
      <c r="K80" s="86"/>
      <c r="L80" s="86"/>
      <c r="M80" s="86"/>
      <c r="N80" s="57"/>
      <c r="O80" s="218"/>
      <c r="P80" s="219"/>
      <c r="AC80" s="48"/>
      <c r="AD80" s="48"/>
      <c r="AE80" s="48"/>
      <c r="AF80" s="48"/>
      <c r="AG80" s="48"/>
      <c r="AH80" s="48"/>
    </row>
    <row r="81" spans="1:34">
      <c r="A81" s="48"/>
      <c r="B81" s="48"/>
      <c r="C81" s="48"/>
      <c r="D81" s="48"/>
      <c r="E81" s="86"/>
      <c r="F81" s="86"/>
      <c r="G81" s="86"/>
      <c r="H81" s="86"/>
      <c r="I81" s="86"/>
      <c r="J81" s="86"/>
      <c r="K81" s="86"/>
      <c r="L81" s="86"/>
      <c r="M81" s="86"/>
      <c r="N81" s="57"/>
      <c r="O81" s="218"/>
      <c r="P81" s="219"/>
      <c r="AC81" s="48"/>
      <c r="AD81" s="48"/>
      <c r="AE81" s="48"/>
      <c r="AF81" s="48"/>
      <c r="AG81" s="48"/>
      <c r="AH81" s="48"/>
    </row>
    <row r="82" spans="1:34">
      <c r="A82" s="48"/>
      <c r="B82" s="48"/>
      <c r="C82" s="48"/>
      <c r="D82" s="48"/>
      <c r="E82" s="86"/>
      <c r="F82" s="86"/>
      <c r="G82" s="86"/>
      <c r="H82" s="86"/>
      <c r="I82" s="86"/>
      <c r="J82" s="86"/>
      <c r="K82" s="86"/>
      <c r="L82" s="86"/>
      <c r="M82" s="86"/>
      <c r="N82" s="57"/>
      <c r="O82" s="218"/>
      <c r="P82" s="219"/>
      <c r="AC82" s="48"/>
      <c r="AD82" s="48"/>
      <c r="AE82" s="48"/>
      <c r="AF82" s="48"/>
      <c r="AG82" s="48"/>
      <c r="AH82" s="48"/>
    </row>
    <row r="83" spans="1:34">
      <c r="A83" s="48"/>
      <c r="B83" s="48"/>
      <c r="C83" s="48"/>
      <c r="D83" s="48"/>
      <c r="E83" s="86"/>
      <c r="F83" s="86"/>
      <c r="G83" s="86"/>
      <c r="H83" s="86"/>
      <c r="I83" s="86"/>
      <c r="J83" s="86"/>
      <c r="K83" s="86"/>
      <c r="L83" s="86"/>
      <c r="M83" s="86"/>
      <c r="N83" s="57"/>
      <c r="O83" s="218"/>
      <c r="P83" s="219"/>
      <c r="AC83" s="48"/>
      <c r="AD83" s="48"/>
      <c r="AE83" s="48"/>
      <c r="AF83" s="48"/>
      <c r="AG83" s="48"/>
      <c r="AH83" s="48"/>
    </row>
    <row r="84" spans="1:34">
      <c r="A84" s="48"/>
      <c r="B84" s="48"/>
      <c r="C84" s="48"/>
      <c r="D84" s="48"/>
      <c r="E84" s="86"/>
      <c r="F84" s="86"/>
      <c r="G84" s="86"/>
      <c r="H84" s="86"/>
      <c r="I84" s="86"/>
      <c r="J84" s="86"/>
      <c r="K84" s="86"/>
      <c r="L84" s="86"/>
      <c r="M84" s="86"/>
      <c r="N84" s="57"/>
      <c r="O84" s="218"/>
      <c r="P84" s="219"/>
      <c r="AC84" s="48"/>
      <c r="AD84" s="48"/>
      <c r="AE84" s="48"/>
      <c r="AF84" s="48"/>
      <c r="AG84" s="48"/>
      <c r="AH84" s="48"/>
    </row>
    <row r="85" spans="1:34">
      <c r="A85" s="48"/>
      <c r="B85" s="48"/>
      <c r="C85" s="48"/>
      <c r="D85" s="48"/>
      <c r="E85" s="86"/>
      <c r="F85" s="86"/>
      <c r="G85" s="86"/>
      <c r="H85" s="86"/>
      <c r="I85" s="86"/>
      <c r="J85" s="86"/>
      <c r="K85" s="86"/>
      <c r="L85" s="86"/>
      <c r="M85" s="86"/>
      <c r="N85" s="57"/>
      <c r="O85" s="218"/>
      <c r="P85" s="219"/>
      <c r="AC85" s="48"/>
      <c r="AD85" s="48"/>
      <c r="AE85" s="48"/>
      <c r="AF85" s="48"/>
      <c r="AG85" s="48"/>
      <c r="AH85" s="48"/>
    </row>
    <row r="86" spans="1:34">
      <c r="A86" s="48"/>
      <c r="B86" s="48"/>
      <c r="C86" s="48"/>
      <c r="D86" s="48"/>
      <c r="E86" s="86"/>
      <c r="F86" s="86"/>
      <c r="G86" s="86"/>
      <c r="H86" s="86"/>
      <c r="I86" s="86"/>
      <c r="J86" s="86"/>
      <c r="K86" s="86"/>
      <c r="L86" s="86"/>
      <c r="M86" s="86"/>
      <c r="N86" s="57"/>
      <c r="O86" s="218"/>
      <c r="P86" s="219"/>
      <c r="AC86" s="48"/>
      <c r="AD86" s="48"/>
      <c r="AE86" s="48"/>
      <c r="AF86" s="48"/>
      <c r="AG86" s="48"/>
      <c r="AH86" s="48"/>
    </row>
    <row r="87" spans="1:34">
      <c r="A87" s="48"/>
      <c r="B87" s="48"/>
      <c r="C87" s="48"/>
      <c r="D87" s="48"/>
      <c r="E87" s="86"/>
      <c r="F87" s="86"/>
      <c r="G87" s="86"/>
      <c r="H87" s="86"/>
      <c r="I87" s="86"/>
      <c r="J87" s="86"/>
      <c r="K87" s="86"/>
      <c r="L87" s="86"/>
      <c r="M87" s="86"/>
      <c r="N87" s="57"/>
      <c r="O87" s="218"/>
      <c r="P87" s="219"/>
      <c r="AC87" s="48"/>
      <c r="AD87" s="48"/>
      <c r="AE87" s="48"/>
      <c r="AF87" s="48"/>
      <c r="AG87" s="48"/>
      <c r="AH87" s="48"/>
    </row>
    <row r="88" spans="1:34">
      <c r="A88" s="48"/>
      <c r="B88" s="48"/>
      <c r="C88" s="48"/>
      <c r="D88" s="48"/>
      <c r="E88" s="86"/>
      <c r="F88" s="86"/>
      <c r="G88" s="86"/>
      <c r="H88" s="86"/>
      <c r="I88" s="86"/>
      <c r="J88" s="86"/>
      <c r="K88" s="86"/>
      <c r="L88" s="86"/>
      <c r="M88" s="86"/>
      <c r="N88" s="57"/>
      <c r="O88" s="218"/>
      <c r="P88" s="219"/>
      <c r="AC88" s="48"/>
      <c r="AD88" s="48"/>
      <c r="AE88" s="48"/>
      <c r="AF88" s="48"/>
      <c r="AG88" s="48"/>
      <c r="AH88" s="48"/>
    </row>
    <row r="89" spans="1:34">
      <c r="A89" s="48"/>
      <c r="B89" s="48"/>
      <c r="C89" s="48"/>
      <c r="D89" s="48"/>
      <c r="E89" s="86"/>
      <c r="F89" s="86"/>
      <c r="G89" s="86"/>
      <c r="H89" s="86"/>
      <c r="I89" s="86"/>
      <c r="J89" s="86"/>
      <c r="K89" s="86"/>
      <c r="L89" s="86"/>
      <c r="M89" s="86"/>
      <c r="N89" s="57"/>
      <c r="O89" s="218"/>
      <c r="P89" s="219"/>
      <c r="AC89" s="48"/>
      <c r="AD89" s="48"/>
      <c r="AE89" s="48"/>
      <c r="AF89" s="48"/>
      <c r="AG89" s="48"/>
      <c r="AH89" s="48"/>
    </row>
    <row r="90" spans="1:34">
      <c r="A90" s="48"/>
      <c r="B90" s="48"/>
      <c r="C90" s="48"/>
      <c r="D90" s="48"/>
      <c r="E90" s="86"/>
      <c r="F90" s="86"/>
      <c r="G90" s="86"/>
      <c r="H90" s="86"/>
      <c r="I90" s="86"/>
      <c r="J90" s="86"/>
      <c r="K90" s="86"/>
      <c r="L90" s="86"/>
      <c r="M90" s="86"/>
      <c r="N90" s="57"/>
      <c r="O90" s="218"/>
      <c r="P90" s="219"/>
      <c r="AC90" s="48"/>
      <c r="AD90" s="48"/>
      <c r="AE90" s="48"/>
      <c r="AF90" s="48"/>
      <c r="AG90" s="48"/>
      <c r="AH90" s="48"/>
    </row>
    <row r="91" spans="1:34">
      <c r="A91" s="48"/>
      <c r="B91" s="48"/>
      <c r="C91" s="48"/>
      <c r="D91" s="48"/>
      <c r="E91" s="86"/>
      <c r="F91" s="86"/>
      <c r="G91" s="86"/>
      <c r="H91" s="86"/>
      <c r="I91" s="86"/>
      <c r="J91" s="86"/>
      <c r="K91" s="86"/>
      <c r="L91" s="86"/>
      <c r="M91" s="86"/>
      <c r="N91" s="57"/>
      <c r="O91" s="218"/>
      <c r="P91" s="219"/>
      <c r="AC91" s="48"/>
      <c r="AD91" s="48"/>
      <c r="AE91" s="48"/>
      <c r="AF91" s="48"/>
      <c r="AG91" s="48"/>
      <c r="AH91" s="48"/>
    </row>
    <row r="92" spans="1:34">
      <c r="A92" s="48"/>
      <c r="B92" s="48"/>
      <c r="C92" s="48"/>
      <c r="D92" s="48"/>
      <c r="E92" s="86"/>
      <c r="F92" s="86"/>
      <c r="G92" s="86"/>
      <c r="H92" s="86"/>
      <c r="I92" s="86"/>
      <c r="J92" s="86"/>
      <c r="K92" s="86"/>
      <c r="L92" s="86"/>
      <c r="M92" s="86"/>
      <c r="N92" s="57"/>
      <c r="O92" s="218"/>
      <c r="P92" s="219"/>
      <c r="AC92" s="48"/>
      <c r="AD92" s="48"/>
      <c r="AE92" s="48"/>
      <c r="AF92" s="48"/>
      <c r="AG92" s="48"/>
      <c r="AH92" s="48"/>
    </row>
    <row r="93" spans="1:34">
      <c r="A93" s="48"/>
      <c r="B93" s="48"/>
      <c r="C93" s="48"/>
      <c r="D93" s="48"/>
      <c r="E93" s="86"/>
      <c r="F93" s="86"/>
      <c r="G93" s="86"/>
      <c r="H93" s="86"/>
      <c r="I93" s="86"/>
      <c r="J93" s="86"/>
      <c r="K93" s="86"/>
      <c r="L93" s="86"/>
      <c r="M93" s="86"/>
      <c r="N93" s="57"/>
      <c r="O93" s="218"/>
      <c r="P93" s="219"/>
      <c r="AC93" s="48"/>
      <c r="AD93" s="48"/>
      <c r="AE93" s="48"/>
      <c r="AF93" s="48"/>
      <c r="AG93" s="48"/>
      <c r="AH93" s="48"/>
    </row>
    <row r="94" spans="1:34">
      <c r="A94" s="48"/>
      <c r="B94" s="48"/>
      <c r="C94" s="48"/>
      <c r="D94" s="48"/>
      <c r="E94" s="86"/>
      <c r="F94" s="86"/>
      <c r="G94" s="86"/>
      <c r="H94" s="86"/>
      <c r="I94" s="86"/>
      <c r="J94" s="86"/>
      <c r="K94" s="86"/>
      <c r="L94" s="86"/>
      <c r="M94" s="86"/>
      <c r="N94" s="57"/>
      <c r="O94" s="218"/>
      <c r="P94" s="219"/>
      <c r="AC94" s="48"/>
      <c r="AD94" s="48"/>
      <c r="AE94" s="48"/>
      <c r="AF94" s="48"/>
      <c r="AG94" s="48"/>
      <c r="AH94" s="48"/>
    </row>
    <row r="95" spans="1:34">
      <c r="A95" s="48"/>
      <c r="B95" s="48"/>
      <c r="C95" s="48"/>
      <c r="D95" s="48"/>
      <c r="E95" s="86"/>
      <c r="F95" s="86"/>
      <c r="G95" s="86"/>
      <c r="H95" s="86"/>
      <c r="I95" s="86"/>
      <c r="J95" s="86"/>
      <c r="K95" s="86"/>
      <c r="L95" s="86"/>
      <c r="M95" s="86"/>
      <c r="N95" s="57"/>
      <c r="O95" s="218"/>
      <c r="P95" s="219"/>
      <c r="AC95" s="48"/>
      <c r="AD95" s="48"/>
      <c r="AE95" s="48"/>
      <c r="AF95" s="48"/>
      <c r="AG95" s="48"/>
      <c r="AH95" s="48"/>
    </row>
    <row r="96" spans="1:34">
      <c r="A96" s="48"/>
      <c r="B96" s="48"/>
      <c r="C96" s="48"/>
      <c r="D96" s="48"/>
      <c r="E96" s="86"/>
      <c r="F96" s="86"/>
      <c r="G96" s="86"/>
      <c r="H96" s="86"/>
      <c r="I96" s="86"/>
      <c r="J96" s="86"/>
      <c r="K96" s="86"/>
      <c r="L96" s="86"/>
      <c r="M96" s="86"/>
      <c r="N96" s="57"/>
      <c r="O96" s="218"/>
      <c r="P96" s="219"/>
      <c r="AC96" s="48"/>
      <c r="AD96" s="48"/>
      <c r="AE96" s="48"/>
      <c r="AF96" s="48"/>
      <c r="AG96" s="48"/>
      <c r="AH96" s="48"/>
    </row>
    <row r="97" spans="1:34">
      <c r="A97" s="48"/>
      <c r="B97" s="48"/>
      <c r="C97" s="48"/>
      <c r="D97" s="48"/>
      <c r="E97" s="86"/>
      <c r="F97" s="86"/>
      <c r="G97" s="86"/>
      <c r="H97" s="86"/>
      <c r="I97" s="86"/>
      <c r="J97" s="86"/>
      <c r="K97" s="86"/>
      <c r="L97" s="86"/>
      <c r="M97" s="86"/>
      <c r="N97" s="57"/>
      <c r="O97" s="218"/>
      <c r="P97" s="219"/>
      <c r="AC97" s="48"/>
      <c r="AD97" s="48"/>
      <c r="AE97" s="48"/>
      <c r="AF97" s="48"/>
      <c r="AG97" s="48"/>
      <c r="AH97" s="48"/>
    </row>
    <row r="98" spans="1:34">
      <c r="A98" s="48"/>
      <c r="B98" s="48"/>
      <c r="C98" s="48"/>
      <c r="D98" s="48"/>
      <c r="E98" s="86"/>
      <c r="F98" s="86"/>
      <c r="G98" s="86"/>
      <c r="H98" s="86"/>
      <c r="I98" s="86"/>
      <c r="J98" s="86"/>
      <c r="K98" s="86"/>
      <c r="L98" s="86"/>
      <c r="M98" s="86"/>
      <c r="N98" s="57"/>
      <c r="O98" s="218"/>
      <c r="P98" s="219"/>
      <c r="AC98" s="48"/>
      <c r="AD98" s="48"/>
      <c r="AE98" s="48"/>
      <c r="AF98" s="48"/>
      <c r="AG98" s="48"/>
      <c r="AH98" s="48"/>
    </row>
    <row r="99" spans="1:34">
      <c r="A99" s="48"/>
      <c r="B99" s="48"/>
      <c r="C99" s="48"/>
      <c r="D99" s="48"/>
      <c r="E99" s="86"/>
      <c r="F99" s="86"/>
      <c r="G99" s="86"/>
      <c r="H99" s="86"/>
      <c r="I99" s="86"/>
      <c r="J99" s="86"/>
      <c r="K99" s="86"/>
      <c r="L99" s="86"/>
      <c r="M99" s="86"/>
      <c r="N99" s="57"/>
      <c r="O99" s="218"/>
      <c r="P99" s="219"/>
      <c r="AC99" s="48"/>
      <c r="AD99" s="48"/>
      <c r="AE99" s="48"/>
      <c r="AF99" s="48"/>
      <c r="AG99" s="48"/>
      <c r="AH99" s="48"/>
    </row>
    <row r="100" spans="1:34">
      <c r="A100" s="48"/>
      <c r="B100" s="48"/>
      <c r="C100" s="48"/>
      <c r="D100" s="48"/>
      <c r="E100" s="86"/>
      <c r="F100" s="86"/>
      <c r="G100" s="86"/>
      <c r="H100" s="86"/>
      <c r="I100" s="86"/>
      <c r="J100" s="86"/>
      <c r="K100" s="86"/>
      <c r="L100" s="86"/>
      <c r="M100" s="86"/>
      <c r="N100" s="57"/>
      <c r="O100" s="218"/>
      <c r="P100" s="219"/>
      <c r="AC100" s="48"/>
      <c r="AD100" s="48"/>
      <c r="AE100" s="48"/>
      <c r="AF100" s="48"/>
      <c r="AG100" s="48"/>
      <c r="AH100" s="48"/>
    </row>
    <row r="101" spans="1:34">
      <c r="A101" s="48"/>
      <c r="B101" s="48"/>
      <c r="C101" s="48"/>
      <c r="D101" s="48"/>
      <c r="E101" s="86"/>
      <c r="F101" s="86"/>
      <c r="G101" s="86"/>
      <c r="H101" s="86"/>
      <c r="I101" s="86"/>
      <c r="J101" s="86"/>
      <c r="K101" s="86"/>
      <c r="L101" s="86"/>
      <c r="M101" s="86"/>
      <c r="N101" s="57"/>
      <c r="O101" s="218"/>
      <c r="P101" s="219"/>
      <c r="AC101" s="48"/>
      <c r="AD101" s="48"/>
      <c r="AE101" s="48"/>
      <c r="AF101" s="48"/>
      <c r="AG101" s="48"/>
      <c r="AH101" s="48"/>
    </row>
    <row r="102" spans="1:34">
      <c r="A102" s="48"/>
      <c r="B102" s="48"/>
      <c r="C102" s="48"/>
      <c r="D102" s="48"/>
      <c r="E102" s="86"/>
      <c r="F102" s="86"/>
      <c r="G102" s="86"/>
      <c r="H102" s="86"/>
      <c r="I102" s="86"/>
      <c r="J102" s="86"/>
      <c r="K102" s="86"/>
      <c r="L102" s="86"/>
      <c r="M102" s="86"/>
      <c r="N102" s="57"/>
      <c r="O102" s="218"/>
      <c r="P102" s="219"/>
      <c r="AC102" s="48"/>
      <c r="AD102" s="48"/>
      <c r="AE102" s="48"/>
      <c r="AF102" s="48"/>
      <c r="AG102" s="48"/>
      <c r="AH102" s="48"/>
    </row>
    <row r="103" spans="1:34">
      <c r="A103" s="48"/>
      <c r="B103" s="48"/>
      <c r="C103" s="48"/>
      <c r="D103" s="48"/>
      <c r="E103" s="86"/>
      <c r="F103" s="86"/>
      <c r="G103" s="86"/>
      <c r="H103" s="86"/>
      <c r="I103" s="86"/>
      <c r="J103" s="86"/>
      <c r="K103" s="86"/>
      <c r="L103" s="86"/>
      <c r="M103" s="86"/>
      <c r="N103" s="57"/>
      <c r="O103" s="218"/>
      <c r="P103" s="219"/>
      <c r="AC103" s="48"/>
      <c r="AD103" s="48"/>
      <c r="AE103" s="48"/>
      <c r="AF103" s="48"/>
      <c r="AG103" s="48"/>
      <c r="AH103" s="48"/>
    </row>
    <row r="104" spans="1:34">
      <c r="A104" s="48"/>
      <c r="B104" s="48"/>
      <c r="C104" s="48"/>
      <c r="D104" s="48"/>
      <c r="E104" s="86"/>
      <c r="F104" s="86"/>
      <c r="G104" s="86"/>
      <c r="H104" s="86"/>
      <c r="I104" s="86"/>
      <c r="J104" s="86"/>
      <c r="K104" s="86"/>
      <c r="L104" s="86"/>
      <c r="M104" s="86"/>
      <c r="N104" s="57"/>
      <c r="O104" s="218"/>
      <c r="P104" s="219"/>
      <c r="AC104" s="48"/>
      <c r="AD104" s="48"/>
      <c r="AE104" s="48"/>
      <c r="AF104" s="48"/>
      <c r="AG104" s="48"/>
      <c r="AH104" s="48"/>
    </row>
    <row r="105" spans="1:34">
      <c r="A105" s="48"/>
      <c r="B105" s="48"/>
      <c r="C105" s="48"/>
      <c r="D105" s="48"/>
      <c r="E105" s="86"/>
      <c r="F105" s="86"/>
      <c r="G105" s="86"/>
      <c r="H105" s="86"/>
      <c r="I105" s="86"/>
      <c r="J105" s="86"/>
      <c r="K105" s="86"/>
      <c r="L105" s="86"/>
      <c r="M105" s="86"/>
      <c r="N105" s="57"/>
      <c r="O105" s="218"/>
      <c r="P105" s="219"/>
      <c r="AC105" s="48"/>
      <c r="AD105" s="48"/>
      <c r="AE105" s="48"/>
      <c r="AF105" s="48"/>
      <c r="AG105" s="48"/>
      <c r="AH105" s="48"/>
    </row>
    <row r="106" spans="1:34">
      <c r="A106" s="48"/>
      <c r="B106" s="48"/>
      <c r="C106" s="48"/>
      <c r="D106" s="48"/>
      <c r="E106" s="86"/>
      <c r="F106" s="86"/>
      <c r="G106" s="86"/>
      <c r="H106" s="86"/>
      <c r="I106" s="86"/>
      <c r="J106" s="86"/>
      <c r="K106" s="86"/>
      <c r="L106" s="86"/>
      <c r="M106" s="86"/>
      <c r="N106" s="57"/>
      <c r="O106" s="218"/>
      <c r="P106" s="219"/>
      <c r="AC106" s="48"/>
      <c r="AD106" s="48"/>
      <c r="AE106" s="48"/>
      <c r="AF106" s="48"/>
      <c r="AG106" s="48"/>
      <c r="AH106" s="48"/>
    </row>
    <row r="107" spans="1:34">
      <c r="A107" s="48"/>
      <c r="B107" s="48"/>
      <c r="C107" s="48"/>
      <c r="D107" s="48"/>
      <c r="E107" s="86"/>
      <c r="F107" s="86"/>
      <c r="G107" s="86"/>
      <c r="H107" s="86"/>
      <c r="I107" s="86"/>
      <c r="J107" s="86"/>
      <c r="K107" s="86"/>
      <c r="L107" s="86"/>
      <c r="M107" s="86"/>
      <c r="N107" s="57"/>
      <c r="O107" s="218"/>
      <c r="P107" s="219"/>
      <c r="AC107" s="48"/>
      <c r="AD107" s="48"/>
      <c r="AE107" s="48"/>
      <c r="AF107" s="48"/>
      <c r="AG107" s="48"/>
      <c r="AH107" s="48"/>
    </row>
    <row r="108" spans="1:34">
      <c r="A108" s="48"/>
      <c r="B108" s="48"/>
      <c r="C108" s="48"/>
      <c r="D108" s="48"/>
      <c r="E108" s="86"/>
      <c r="F108" s="86"/>
      <c r="G108" s="86"/>
      <c r="H108" s="86"/>
      <c r="I108" s="86"/>
      <c r="J108" s="86"/>
      <c r="K108" s="86"/>
      <c r="L108" s="86"/>
      <c r="M108" s="86"/>
      <c r="N108" s="57"/>
      <c r="O108" s="218"/>
      <c r="P108" s="219"/>
      <c r="AC108" s="48"/>
      <c r="AD108" s="48"/>
      <c r="AE108" s="48"/>
      <c r="AF108" s="48"/>
      <c r="AG108" s="48"/>
      <c r="AH108" s="48"/>
    </row>
    <row r="109" spans="1:34">
      <c r="A109" s="48"/>
      <c r="B109" s="48"/>
      <c r="C109" s="48"/>
      <c r="D109" s="48"/>
      <c r="E109" s="86"/>
      <c r="F109" s="86"/>
      <c r="G109" s="86"/>
      <c r="H109" s="86"/>
      <c r="I109" s="86"/>
      <c r="J109" s="86"/>
      <c r="K109" s="86"/>
      <c r="L109" s="86"/>
      <c r="M109" s="86"/>
      <c r="N109" s="57"/>
      <c r="O109" s="218"/>
      <c r="P109" s="219"/>
      <c r="AC109" s="48"/>
      <c r="AD109" s="48"/>
      <c r="AE109" s="48"/>
      <c r="AF109" s="48"/>
      <c r="AG109" s="48"/>
      <c r="AH109" s="48"/>
    </row>
    <row r="110" spans="1:34">
      <c r="A110" s="48"/>
      <c r="B110" s="48"/>
      <c r="C110" s="48"/>
      <c r="D110" s="48"/>
      <c r="E110" s="86"/>
      <c r="F110" s="86"/>
      <c r="G110" s="86"/>
      <c r="H110" s="86"/>
      <c r="I110" s="86"/>
      <c r="J110" s="86"/>
      <c r="K110" s="86"/>
      <c r="L110" s="86"/>
      <c r="M110" s="86"/>
      <c r="N110" s="57"/>
      <c r="O110" s="218"/>
      <c r="P110" s="219"/>
      <c r="AC110" s="48"/>
      <c r="AD110" s="48"/>
      <c r="AE110" s="48"/>
      <c r="AF110" s="48"/>
      <c r="AG110" s="48"/>
      <c r="AH110" s="48"/>
    </row>
    <row r="111" spans="1:34">
      <c r="A111" s="48"/>
      <c r="B111" s="48"/>
      <c r="C111" s="48"/>
      <c r="D111" s="48"/>
      <c r="E111" s="86"/>
      <c r="F111" s="86"/>
      <c r="G111" s="86"/>
      <c r="H111" s="86"/>
      <c r="I111" s="86"/>
      <c r="J111" s="86"/>
      <c r="K111" s="86"/>
      <c r="L111" s="86"/>
      <c r="M111" s="86"/>
      <c r="N111" s="57"/>
      <c r="O111" s="218"/>
      <c r="P111" s="219"/>
      <c r="AC111" s="48"/>
      <c r="AD111" s="48"/>
      <c r="AE111" s="48"/>
      <c r="AF111" s="48"/>
      <c r="AG111" s="48"/>
      <c r="AH111" s="48"/>
    </row>
    <row r="112" spans="1:34">
      <c r="A112" s="48"/>
      <c r="B112" s="48"/>
      <c r="C112" s="48"/>
      <c r="D112" s="48"/>
      <c r="E112" s="86"/>
      <c r="F112" s="86"/>
      <c r="G112" s="86"/>
      <c r="H112" s="86"/>
      <c r="I112" s="86"/>
      <c r="J112" s="86"/>
      <c r="K112" s="86"/>
      <c r="L112" s="86"/>
      <c r="M112" s="86"/>
      <c r="N112" s="57"/>
      <c r="O112" s="218"/>
      <c r="P112" s="219"/>
      <c r="AC112" s="48"/>
      <c r="AD112" s="48"/>
      <c r="AE112" s="48"/>
      <c r="AF112" s="48"/>
      <c r="AG112" s="48"/>
      <c r="AH112" s="48"/>
    </row>
    <row r="113" spans="1:35">
      <c r="A113" s="48"/>
      <c r="B113" s="48"/>
      <c r="C113" s="48"/>
      <c r="D113" s="48"/>
      <c r="E113" s="86"/>
      <c r="F113" s="86"/>
      <c r="G113" s="86"/>
      <c r="H113" s="86"/>
      <c r="I113" s="86"/>
      <c r="J113" s="86"/>
      <c r="K113" s="86"/>
      <c r="L113" s="86"/>
      <c r="M113" s="86"/>
      <c r="N113" s="57"/>
      <c r="O113" s="218"/>
      <c r="P113" s="219"/>
      <c r="AC113" s="48"/>
      <c r="AD113" s="48"/>
      <c r="AE113" s="48"/>
      <c r="AF113" s="48"/>
      <c r="AG113" s="48"/>
      <c r="AH113" s="48"/>
    </row>
    <row r="114" spans="1:35">
      <c r="A114" s="48"/>
      <c r="B114" s="48"/>
      <c r="C114" s="48"/>
      <c r="D114" s="48"/>
      <c r="E114" s="86"/>
      <c r="F114" s="86"/>
      <c r="G114" s="86"/>
      <c r="H114" s="86"/>
      <c r="I114" s="86"/>
      <c r="J114" s="86"/>
      <c r="K114" s="86"/>
      <c r="L114" s="86"/>
      <c r="M114" s="86"/>
      <c r="N114" s="57"/>
      <c r="O114" s="218"/>
      <c r="P114" s="219"/>
      <c r="AC114" s="48"/>
      <c r="AD114" s="48"/>
      <c r="AE114" s="48"/>
      <c r="AF114" s="48"/>
      <c r="AG114" s="48"/>
      <c r="AH114" s="48"/>
    </row>
    <row r="115" spans="1:35">
      <c r="A115" s="48"/>
      <c r="B115" s="48"/>
      <c r="C115" s="48"/>
      <c r="D115" s="48"/>
      <c r="E115" s="86"/>
      <c r="F115" s="86"/>
      <c r="G115" s="86"/>
      <c r="H115" s="86"/>
      <c r="I115" s="86"/>
      <c r="J115" s="86"/>
      <c r="K115" s="86"/>
      <c r="L115" s="86"/>
      <c r="M115" s="86"/>
      <c r="N115" s="57"/>
      <c r="O115" s="218"/>
      <c r="P115" s="219"/>
      <c r="AC115" s="48"/>
      <c r="AD115" s="48"/>
      <c r="AE115" s="48"/>
      <c r="AF115" s="48"/>
      <c r="AG115" s="48"/>
      <c r="AH115" s="48"/>
    </row>
    <row r="116" spans="1:35">
      <c r="A116" s="48"/>
      <c r="B116" s="48"/>
      <c r="C116" s="48"/>
      <c r="D116" s="48"/>
      <c r="E116" s="86"/>
      <c r="F116" s="86"/>
      <c r="G116" s="86"/>
      <c r="H116" s="86"/>
      <c r="I116" s="86"/>
      <c r="J116" s="86"/>
      <c r="K116" s="86"/>
      <c r="L116" s="86"/>
      <c r="M116" s="86"/>
      <c r="N116" s="57"/>
      <c r="O116" s="218"/>
      <c r="P116" s="219"/>
      <c r="AC116" s="48"/>
      <c r="AD116" s="48"/>
      <c r="AE116" s="48"/>
      <c r="AF116" s="48"/>
      <c r="AG116" s="48"/>
      <c r="AH116" s="48"/>
    </row>
    <row r="117" spans="1:35">
      <c r="A117" s="48"/>
      <c r="B117" s="48"/>
      <c r="C117" s="48"/>
      <c r="D117" s="48"/>
      <c r="E117" s="86"/>
      <c r="F117" s="86"/>
      <c r="G117" s="86"/>
      <c r="H117" s="86"/>
      <c r="I117" s="86"/>
      <c r="J117" s="86"/>
      <c r="K117" s="86"/>
      <c r="L117" s="86"/>
      <c r="M117" s="86"/>
      <c r="N117" s="57"/>
      <c r="O117" s="218"/>
      <c r="P117" s="219"/>
      <c r="AC117" s="48"/>
      <c r="AD117" s="48"/>
      <c r="AE117" s="48"/>
      <c r="AF117" s="48"/>
      <c r="AG117" s="48"/>
      <c r="AH117" s="48"/>
    </row>
    <row r="118" spans="1:35">
      <c r="A118" s="48"/>
      <c r="B118" s="48"/>
      <c r="C118" s="48"/>
      <c r="D118" s="48"/>
      <c r="E118" s="86"/>
      <c r="F118" s="86"/>
      <c r="G118" s="86"/>
      <c r="H118" s="86"/>
      <c r="I118" s="86"/>
      <c r="J118" s="86"/>
      <c r="K118" s="86"/>
      <c r="L118" s="86"/>
      <c r="M118" s="86"/>
      <c r="N118" s="57"/>
      <c r="O118" s="218"/>
      <c r="P118" s="219"/>
      <c r="AC118" s="48"/>
      <c r="AD118" s="48"/>
      <c r="AE118" s="48"/>
      <c r="AF118" s="48"/>
      <c r="AG118" s="48"/>
      <c r="AH118" s="48"/>
    </row>
    <row r="119" spans="1:35">
      <c r="A119" s="48"/>
      <c r="B119" s="48"/>
      <c r="C119" s="48"/>
      <c r="D119" s="48"/>
      <c r="E119" s="86"/>
      <c r="F119" s="86"/>
      <c r="G119" s="86"/>
      <c r="H119" s="86"/>
      <c r="I119" s="86"/>
      <c r="J119" s="86"/>
      <c r="K119" s="86"/>
      <c r="L119" s="86"/>
      <c r="M119" s="86"/>
      <c r="N119" s="57"/>
      <c r="O119" s="218"/>
      <c r="P119" s="219"/>
      <c r="AC119" s="48"/>
      <c r="AD119" s="48"/>
      <c r="AE119" s="48"/>
      <c r="AF119" s="48"/>
      <c r="AG119" s="48"/>
      <c r="AH119" s="48"/>
    </row>
    <row r="120" spans="1:35">
      <c r="A120" s="48"/>
      <c r="B120" s="48"/>
      <c r="C120" s="48"/>
      <c r="D120" s="48"/>
      <c r="E120" s="86"/>
      <c r="F120" s="86"/>
      <c r="G120" s="86"/>
      <c r="H120" s="86"/>
      <c r="I120" s="86"/>
      <c r="J120" s="86"/>
      <c r="K120" s="86"/>
      <c r="L120" s="86"/>
      <c r="M120" s="86"/>
      <c r="N120" s="57"/>
      <c r="O120" s="218"/>
      <c r="P120" s="219"/>
      <c r="AC120" s="48"/>
      <c r="AD120" s="48"/>
      <c r="AE120" s="48"/>
      <c r="AF120" s="48"/>
      <c r="AG120" s="48"/>
      <c r="AH120" s="48"/>
    </row>
    <row r="121" spans="1:35">
      <c r="A121" s="48"/>
      <c r="B121" s="48"/>
      <c r="C121" s="48"/>
      <c r="D121" s="48"/>
      <c r="E121" s="86"/>
      <c r="F121" s="86"/>
      <c r="G121" s="86"/>
      <c r="H121" s="86"/>
      <c r="I121" s="86"/>
      <c r="J121" s="86"/>
      <c r="K121" s="86"/>
      <c r="L121" s="86"/>
      <c r="M121" s="86"/>
      <c r="N121" s="57"/>
      <c r="O121" s="218"/>
      <c r="P121" s="219"/>
      <c r="AC121" s="48"/>
      <c r="AD121" s="48"/>
      <c r="AE121" s="48"/>
      <c r="AF121" s="48"/>
      <c r="AG121" s="48"/>
      <c r="AH121" s="48"/>
    </row>
    <row r="122" spans="1:35">
      <c r="A122" s="48"/>
      <c r="B122" s="48"/>
      <c r="C122" s="48"/>
      <c r="D122" s="48"/>
      <c r="E122" s="86"/>
      <c r="F122" s="86"/>
      <c r="G122" s="86"/>
      <c r="H122" s="86"/>
      <c r="I122" s="86"/>
      <c r="J122" s="86"/>
      <c r="K122" s="86"/>
      <c r="L122" s="86"/>
      <c r="M122" s="86"/>
      <c r="N122" s="57"/>
      <c r="O122" s="218"/>
      <c r="P122" s="219"/>
      <c r="AC122" s="48"/>
      <c r="AD122" s="48"/>
      <c r="AE122" s="48"/>
      <c r="AF122" s="48"/>
      <c r="AG122" s="48"/>
      <c r="AH122" s="48"/>
    </row>
    <row r="123" spans="1:35">
      <c r="A123" s="48"/>
      <c r="B123" s="48"/>
      <c r="C123" s="48"/>
      <c r="D123" s="48"/>
      <c r="E123" s="86"/>
      <c r="F123" s="86"/>
      <c r="G123" s="86"/>
      <c r="H123" s="86"/>
      <c r="I123" s="86"/>
      <c r="J123" s="86"/>
      <c r="K123" s="86"/>
      <c r="L123" s="86"/>
      <c r="M123" s="86"/>
      <c r="N123" s="57"/>
      <c r="O123" s="218"/>
      <c r="P123" s="219"/>
      <c r="AC123" s="48"/>
      <c r="AD123" s="48"/>
      <c r="AE123" s="48"/>
      <c r="AF123" s="48"/>
      <c r="AG123" s="48"/>
      <c r="AH123" s="48"/>
    </row>
    <row r="124" spans="1:35">
      <c r="A124" s="48"/>
      <c r="B124" s="48"/>
      <c r="C124" s="48"/>
      <c r="D124" s="48"/>
      <c r="E124" s="86"/>
      <c r="F124" s="86"/>
      <c r="G124" s="86"/>
      <c r="H124" s="86"/>
      <c r="I124" s="86"/>
      <c r="J124" s="86"/>
      <c r="K124" s="86"/>
      <c r="L124" s="86"/>
      <c r="M124" s="86"/>
      <c r="N124" s="57"/>
      <c r="O124" s="218"/>
      <c r="P124" s="219"/>
      <c r="AC124" s="48"/>
      <c r="AD124" s="48"/>
      <c r="AE124" s="48"/>
      <c r="AF124" s="48"/>
      <c r="AG124" s="48"/>
      <c r="AH124" s="48"/>
    </row>
    <row r="125" spans="1:35">
      <c r="A125" s="48"/>
      <c r="B125" s="48"/>
      <c r="C125" s="48"/>
      <c r="D125" s="48"/>
      <c r="E125" s="86"/>
      <c r="F125" s="86"/>
      <c r="G125" s="86"/>
      <c r="H125" s="86"/>
      <c r="I125" s="86"/>
      <c r="J125" s="86"/>
      <c r="K125" s="86"/>
      <c r="L125" s="86"/>
      <c r="M125" s="86"/>
      <c r="N125" s="86"/>
      <c r="O125" s="57"/>
      <c r="AC125" s="48"/>
      <c r="AD125" s="48"/>
      <c r="AE125" s="48"/>
      <c r="AF125" s="48"/>
      <c r="AG125" s="48"/>
      <c r="AH125" s="48"/>
      <c r="AI125" s="48"/>
    </row>
    <row r="126" spans="1:35">
      <c r="A126" s="48"/>
      <c r="B126" s="48"/>
      <c r="C126" s="48"/>
      <c r="D126" s="48"/>
      <c r="E126" s="86"/>
      <c r="F126" s="86"/>
      <c r="G126" s="86"/>
      <c r="H126" s="86"/>
      <c r="I126" s="86"/>
      <c r="J126" s="86"/>
      <c r="K126" s="86"/>
      <c r="L126" s="86"/>
      <c r="M126" s="86"/>
      <c r="N126" s="86"/>
      <c r="O126" s="57"/>
      <c r="AC126" s="48"/>
      <c r="AD126" s="48"/>
      <c r="AE126" s="48"/>
      <c r="AF126" s="48"/>
      <c r="AG126" s="48"/>
      <c r="AH126" s="48"/>
      <c r="AI126" s="48"/>
    </row>
    <row r="127" spans="1:35">
      <c r="A127" s="48"/>
      <c r="B127" s="48"/>
      <c r="C127" s="48"/>
      <c r="D127" s="48"/>
      <c r="E127" s="86"/>
      <c r="F127" s="86"/>
      <c r="G127" s="86"/>
      <c r="H127" s="86"/>
      <c r="I127" s="86"/>
      <c r="J127" s="86"/>
      <c r="K127" s="86"/>
      <c r="L127" s="86"/>
      <c r="M127" s="86"/>
      <c r="N127" s="86"/>
      <c r="O127" s="57"/>
      <c r="AC127" s="48"/>
      <c r="AD127" s="48"/>
      <c r="AE127" s="48"/>
      <c r="AF127" s="48"/>
      <c r="AG127" s="48"/>
      <c r="AH127" s="48"/>
      <c r="AI127" s="48"/>
    </row>
    <row r="128" spans="1:35">
      <c r="A128" s="48"/>
      <c r="B128" s="48"/>
      <c r="C128" s="48"/>
      <c r="D128" s="48"/>
      <c r="E128" s="86"/>
      <c r="F128" s="86"/>
      <c r="G128" s="86"/>
      <c r="H128" s="86"/>
      <c r="I128" s="86"/>
      <c r="J128" s="86"/>
      <c r="K128" s="86"/>
      <c r="L128" s="86"/>
      <c r="M128" s="86"/>
      <c r="N128" s="86"/>
      <c r="O128" s="57"/>
      <c r="AC128" s="48"/>
      <c r="AD128" s="48"/>
      <c r="AE128" s="48"/>
      <c r="AF128" s="48"/>
      <c r="AG128" s="48"/>
      <c r="AH128" s="48"/>
      <c r="AI128" s="48"/>
    </row>
    <row r="129" spans="1:35">
      <c r="A129" s="48"/>
      <c r="B129" s="48"/>
      <c r="C129" s="48"/>
      <c r="D129" s="48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57"/>
      <c r="AC129" s="48"/>
      <c r="AD129" s="48"/>
      <c r="AE129" s="48"/>
      <c r="AF129" s="48"/>
      <c r="AG129" s="48"/>
      <c r="AH129" s="48"/>
      <c r="AI129" s="48"/>
    </row>
    <row r="130" spans="1:35">
      <c r="A130" s="48"/>
      <c r="B130" s="48"/>
      <c r="C130" s="48"/>
      <c r="D130" s="48"/>
      <c r="E130" s="86"/>
      <c r="F130" s="86"/>
      <c r="G130" s="86"/>
      <c r="H130" s="86"/>
      <c r="I130" s="86"/>
      <c r="J130" s="86"/>
      <c r="K130" s="86"/>
      <c r="L130" s="86"/>
      <c r="M130" s="86"/>
      <c r="N130" s="86"/>
      <c r="O130" s="57"/>
      <c r="AC130" s="48"/>
      <c r="AD130" s="48"/>
      <c r="AE130" s="48"/>
      <c r="AF130" s="48"/>
      <c r="AG130" s="48"/>
      <c r="AH130" s="48"/>
      <c r="AI130" s="48"/>
    </row>
    <row r="131" spans="1:35">
      <c r="A131" s="48"/>
      <c r="B131" s="48"/>
      <c r="C131" s="48"/>
      <c r="D131" s="48"/>
      <c r="E131" s="86"/>
      <c r="F131" s="86"/>
      <c r="G131" s="86"/>
      <c r="H131" s="86"/>
      <c r="I131" s="86"/>
      <c r="J131" s="86"/>
      <c r="K131" s="86"/>
      <c r="L131" s="86"/>
      <c r="M131" s="86"/>
      <c r="N131" s="86"/>
      <c r="O131" s="57"/>
      <c r="AC131" s="48"/>
      <c r="AD131" s="48"/>
      <c r="AE131" s="48"/>
      <c r="AF131" s="48"/>
      <c r="AG131" s="48"/>
      <c r="AH131" s="48"/>
      <c r="AI131" s="48"/>
    </row>
    <row r="132" spans="1:35">
      <c r="A132" s="48"/>
      <c r="B132" s="48"/>
      <c r="C132" s="48"/>
      <c r="D132" s="48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57"/>
      <c r="AC132" s="48"/>
      <c r="AD132" s="48"/>
      <c r="AE132" s="48"/>
      <c r="AF132" s="48"/>
      <c r="AG132" s="48"/>
      <c r="AH132" s="48"/>
      <c r="AI132" s="48"/>
    </row>
    <row r="133" spans="1:35">
      <c r="A133" s="48"/>
      <c r="B133" s="48"/>
      <c r="C133" s="48"/>
      <c r="D133" s="48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57"/>
      <c r="AC133" s="48"/>
      <c r="AD133" s="48"/>
      <c r="AE133" s="48"/>
      <c r="AF133" s="48"/>
      <c r="AG133" s="48"/>
      <c r="AH133" s="48"/>
      <c r="AI133" s="48"/>
    </row>
    <row r="134" spans="1:35">
      <c r="A134" s="48"/>
      <c r="B134" s="48"/>
      <c r="C134" s="48"/>
      <c r="D134" s="48"/>
      <c r="E134" s="86"/>
      <c r="F134" s="86"/>
      <c r="G134" s="86"/>
      <c r="H134" s="86"/>
      <c r="I134" s="86"/>
      <c r="J134" s="86"/>
      <c r="K134" s="86"/>
      <c r="L134" s="86"/>
      <c r="M134" s="86"/>
      <c r="N134" s="86"/>
      <c r="O134" s="57"/>
      <c r="AC134" s="48"/>
      <c r="AD134" s="48"/>
      <c r="AE134" s="48"/>
      <c r="AF134" s="48"/>
      <c r="AG134" s="48"/>
      <c r="AH134" s="48"/>
      <c r="AI134" s="48"/>
    </row>
    <row r="135" spans="1:35">
      <c r="A135" s="48"/>
      <c r="B135" s="48"/>
      <c r="C135" s="48"/>
      <c r="D135" s="48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57"/>
      <c r="AC135" s="48"/>
      <c r="AD135" s="48"/>
      <c r="AE135" s="48"/>
      <c r="AF135" s="48"/>
      <c r="AG135" s="48"/>
      <c r="AH135" s="48"/>
      <c r="AI135" s="48"/>
    </row>
    <row r="136" spans="1:35">
      <c r="A136" s="48"/>
      <c r="B136" s="48"/>
      <c r="C136" s="48"/>
      <c r="D136" s="48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57"/>
      <c r="AC136" s="48"/>
      <c r="AD136" s="48"/>
      <c r="AE136" s="48"/>
      <c r="AF136" s="48"/>
      <c r="AG136" s="48"/>
      <c r="AH136" s="48"/>
      <c r="AI136" s="48"/>
    </row>
    <row r="137" spans="1:35">
      <c r="A137" s="48"/>
      <c r="B137" s="48"/>
      <c r="C137" s="48"/>
      <c r="D137" s="48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57"/>
      <c r="AC137" s="48"/>
      <c r="AD137" s="48"/>
      <c r="AE137" s="48"/>
      <c r="AF137" s="48"/>
      <c r="AG137" s="48"/>
      <c r="AH137" s="48"/>
      <c r="AI137" s="48"/>
    </row>
    <row r="138" spans="1:35">
      <c r="A138" s="48"/>
      <c r="B138" s="48"/>
      <c r="C138" s="48"/>
      <c r="D138" s="48"/>
      <c r="E138" s="86"/>
      <c r="F138" s="86"/>
      <c r="G138" s="86"/>
      <c r="H138" s="86"/>
      <c r="I138" s="86"/>
      <c r="J138" s="86"/>
      <c r="K138" s="86"/>
      <c r="L138" s="86"/>
      <c r="M138" s="86"/>
      <c r="N138" s="86"/>
      <c r="O138" s="57"/>
      <c r="AC138" s="48"/>
      <c r="AD138" s="48"/>
      <c r="AE138" s="48"/>
      <c r="AF138" s="48"/>
      <c r="AG138" s="48"/>
      <c r="AH138" s="48"/>
      <c r="AI138" s="48"/>
    </row>
    <row r="139" spans="1:35">
      <c r="A139" s="48"/>
      <c r="B139" s="48"/>
      <c r="C139" s="48"/>
      <c r="D139" s="48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57"/>
      <c r="AC139" s="48"/>
      <c r="AD139" s="48"/>
      <c r="AE139" s="48"/>
      <c r="AF139" s="48"/>
      <c r="AG139" s="48"/>
      <c r="AH139" s="48"/>
      <c r="AI139" s="48"/>
    </row>
    <row r="140" spans="1:35">
      <c r="A140" s="48"/>
      <c r="B140" s="48"/>
      <c r="C140" s="48"/>
      <c r="D140" s="48"/>
      <c r="E140" s="86"/>
      <c r="F140" s="86"/>
      <c r="G140" s="86"/>
      <c r="H140" s="86"/>
      <c r="I140" s="86"/>
      <c r="J140" s="86"/>
      <c r="K140" s="86"/>
      <c r="L140" s="86"/>
      <c r="M140" s="86"/>
      <c r="N140" s="86"/>
      <c r="O140" s="57"/>
      <c r="AC140" s="48"/>
      <c r="AD140" s="48"/>
      <c r="AE140" s="48"/>
      <c r="AF140" s="48"/>
      <c r="AG140" s="48"/>
      <c r="AH140" s="48"/>
      <c r="AI140" s="48"/>
    </row>
    <row r="141" spans="1:35">
      <c r="A141" s="48"/>
      <c r="B141" s="48"/>
      <c r="C141" s="48"/>
      <c r="D141" s="48"/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57"/>
      <c r="AC141" s="48"/>
      <c r="AD141" s="48"/>
      <c r="AE141" s="48"/>
      <c r="AF141" s="48"/>
      <c r="AG141" s="48"/>
      <c r="AH141" s="48"/>
      <c r="AI141" s="48"/>
    </row>
    <row r="142" spans="1:35">
      <c r="A142" s="48"/>
      <c r="B142" s="48"/>
      <c r="C142" s="48"/>
      <c r="D142" s="48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57"/>
      <c r="AC142" s="48"/>
      <c r="AD142" s="48"/>
      <c r="AE142" s="48"/>
      <c r="AF142" s="48"/>
      <c r="AG142" s="48"/>
      <c r="AH142" s="48"/>
      <c r="AI142" s="48"/>
    </row>
    <row r="143" spans="1:35">
      <c r="A143" s="48"/>
      <c r="B143" s="48"/>
      <c r="C143" s="48"/>
      <c r="D143" s="48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57"/>
      <c r="AC143" s="48"/>
      <c r="AD143" s="48"/>
      <c r="AE143" s="48"/>
      <c r="AF143" s="48"/>
      <c r="AG143" s="48"/>
      <c r="AH143" s="48"/>
      <c r="AI143" s="48"/>
    </row>
    <row r="144" spans="1:35">
      <c r="A144" s="48"/>
      <c r="B144" s="48"/>
      <c r="C144" s="48"/>
      <c r="D144" s="48"/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57"/>
      <c r="AC144" s="48"/>
      <c r="AD144" s="48"/>
      <c r="AE144" s="48"/>
      <c r="AF144" s="48"/>
      <c r="AG144" s="48"/>
      <c r="AH144" s="48"/>
      <c r="AI144" s="48"/>
    </row>
    <row r="145" spans="1:35">
      <c r="A145" s="48"/>
      <c r="B145" s="48"/>
      <c r="C145" s="48"/>
      <c r="D145" s="48"/>
      <c r="E145" s="86"/>
      <c r="F145" s="86"/>
      <c r="G145" s="86"/>
      <c r="H145" s="86"/>
      <c r="I145" s="86"/>
      <c r="J145" s="86"/>
      <c r="K145" s="86"/>
      <c r="L145" s="86"/>
      <c r="M145" s="86"/>
      <c r="N145" s="86"/>
      <c r="O145" s="57"/>
      <c r="AC145" s="48"/>
      <c r="AD145" s="48"/>
      <c r="AE145" s="48"/>
      <c r="AF145" s="48"/>
      <c r="AG145" s="48"/>
      <c r="AH145" s="48"/>
      <c r="AI145" s="48"/>
    </row>
    <row r="146" spans="1:35">
      <c r="A146" s="48"/>
      <c r="B146" s="48"/>
      <c r="C146" s="48"/>
      <c r="D146" s="48"/>
      <c r="E146" s="86"/>
      <c r="F146" s="86"/>
      <c r="G146" s="86"/>
      <c r="H146" s="86"/>
      <c r="I146" s="86"/>
      <c r="J146" s="86"/>
      <c r="K146" s="86"/>
      <c r="L146" s="86"/>
      <c r="M146" s="86"/>
      <c r="N146" s="86"/>
      <c r="O146" s="57"/>
      <c r="AC146" s="48"/>
      <c r="AD146" s="48"/>
      <c r="AE146" s="48"/>
      <c r="AF146" s="48"/>
      <c r="AG146" s="48"/>
      <c r="AH146" s="48"/>
      <c r="AI146" s="48"/>
    </row>
    <row r="147" spans="1:35">
      <c r="A147" s="48"/>
      <c r="B147" s="48"/>
      <c r="C147" s="48"/>
      <c r="D147" s="48"/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57"/>
      <c r="AC147" s="48"/>
      <c r="AD147" s="48"/>
      <c r="AE147" s="48"/>
      <c r="AF147" s="48"/>
      <c r="AG147" s="48"/>
      <c r="AH147" s="48"/>
      <c r="AI147" s="48"/>
    </row>
    <row r="148" spans="1:35">
      <c r="A148" s="48"/>
      <c r="B148" s="48"/>
      <c r="C148" s="48"/>
      <c r="D148" s="48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57"/>
      <c r="AC148" s="48"/>
      <c r="AD148" s="48"/>
      <c r="AE148" s="48"/>
      <c r="AF148" s="48"/>
      <c r="AG148" s="48"/>
      <c r="AH148" s="48"/>
      <c r="AI148" s="48"/>
    </row>
    <row r="149" spans="1:35">
      <c r="A149" s="48"/>
      <c r="B149" s="48"/>
      <c r="C149" s="48"/>
      <c r="D149" s="48"/>
      <c r="E149" s="86"/>
      <c r="F149" s="86"/>
      <c r="G149" s="86"/>
      <c r="H149" s="86"/>
      <c r="I149" s="86"/>
      <c r="J149" s="86"/>
      <c r="K149" s="86"/>
      <c r="L149" s="86"/>
      <c r="M149" s="86"/>
      <c r="N149" s="86"/>
      <c r="O149" s="57"/>
      <c r="AC149" s="48"/>
      <c r="AD149" s="48"/>
      <c r="AE149" s="48"/>
      <c r="AF149" s="48"/>
      <c r="AG149" s="48"/>
      <c r="AH149" s="48"/>
      <c r="AI149" s="48"/>
    </row>
    <row r="150" spans="1:35">
      <c r="A150" s="48"/>
      <c r="B150" s="48"/>
      <c r="C150" s="48"/>
      <c r="D150" s="48"/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57"/>
      <c r="AC150" s="48"/>
      <c r="AD150" s="48"/>
      <c r="AE150" s="48"/>
      <c r="AF150" s="48"/>
      <c r="AG150" s="48"/>
      <c r="AH150" s="48"/>
      <c r="AI150" s="48"/>
    </row>
    <row r="151" spans="1:35">
      <c r="A151" s="48"/>
      <c r="B151" s="48"/>
      <c r="C151" s="48"/>
      <c r="D151" s="48"/>
      <c r="E151" s="86"/>
      <c r="F151" s="86"/>
      <c r="G151" s="86"/>
      <c r="H151" s="86"/>
      <c r="I151" s="86"/>
      <c r="J151" s="86"/>
      <c r="K151" s="86"/>
      <c r="L151" s="86"/>
      <c r="M151" s="86"/>
      <c r="N151" s="86"/>
      <c r="O151" s="57"/>
      <c r="AC151" s="48"/>
      <c r="AD151" s="48"/>
      <c r="AE151" s="48"/>
      <c r="AF151" s="48"/>
      <c r="AG151" s="48"/>
      <c r="AH151" s="48"/>
      <c r="AI151" s="48"/>
    </row>
    <row r="152" spans="1:35">
      <c r="A152" s="48"/>
      <c r="B152" s="48"/>
      <c r="C152" s="48"/>
      <c r="D152" s="48"/>
      <c r="E152" s="86"/>
      <c r="F152" s="86"/>
      <c r="G152" s="86"/>
      <c r="H152" s="86"/>
      <c r="I152" s="86"/>
      <c r="J152" s="86"/>
      <c r="K152" s="86"/>
      <c r="L152" s="86"/>
      <c r="M152" s="86"/>
      <c r="N152" s="86"/>
      <c r="O152" s="57"/>
      <c r="AC152" s="48"/>
      <c r="AD152" s="48"/>
      <c r="AE152" s="48"/>
      <c r="AF152" s="48"/>
      <c r="AG152" s="48"/>
      <c r="AH152" s="48"/>
      <c r="AI152" s="48"/>
    </row>
    <row r="153" spans="1:35">
      <c r="A153" s="48"/>
      <c r="B153" s="48"/>
      <c r="C153" s="48"/>
      <c r="D153" s="48"/>
      <c r="E153" s="86"/>
      <c r="F153" s="86"/>
      <c r="G153" s="86"/>
      <c r="H153" s="86"/>
      <c r="I153" s="86"/>
      <c r="J153" s="86"/>
      <c r="K153" s="86"/>
      <c r="L153" s="86"/>
      <c r="M153" s="86"/>
      <c r="N153" s="86"/>
      <c r="O153" s="57"/>
      <c r="AC153" s="48"/>
      <c r="AD153" s="48"/>
      <c r="AE153" s="48"/>
      <c r="AF153" s="48"/>
      <c r="AG153" s="48"/>
      <c r="AH153" s="48"/>
      <c r="AI153" s="48"/>
    </row>
    <row r="154" spans="1:35">
      <c r="A154" s="48"/>
      <c r="B154" s="48"/>
      <c r="C154" s="48"/>
      <c r="D154" s="48"/>
      <c r="E154" s="86"/>
      <c r="F154" s="86"/>
      <c r="G154" s="86"/>
      <c r="H154" s="86"/>
      <c r="I154" s="86"/>
      <c r="J154" s="86"/>
      <c r="K154" s="86"/>
      <c r="L154" s="86"/>
      <c r="M154" s="86"/>
      <c r="N154" s="86"/>
      <c r="O154" s="57"/>
      <c r="AC154" s="48"/>
      <c r="AD154" s="48"/>
      <c r="AE154" s="48"/>
      <c r="AF154" s="48"/>
      <c r="AG154" s="48"/>
      <c r="AH154" s="48"/>
      <c r="AI154" s="48"/>
    </row>
    <row r="155" spans="1:35">
      <c r="A155" s="48"/>
      <c r="B155" s="48"/>
      <c r="C155" s="48"/>
      <c r="D155" s="48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57"/>
      <c r="AC155" s="48"/>
      <c r="AD155" s="48"/>
      <c r="AE155" s="48"/>
      <c r="AF155" s="48"/>
      <c r="AG155" s="48"/>
      <c r="AH155" s="48"/>
      <c r="AI155" s="48"/>
    </row>
    <row r="156" spans="1:35">
      <c r="A156" s="48"/>
      <c r="B156" s="48"/>
      <c r="C156" s="48"/>
      <c r="D156" s="48"/>
      <c r="E156" s="86"/>
      <c r="F156" s="86"/>
      <c r="G156" s="86"/>
      <c r="H156" s="86"/>
      <c r="I156" s="86"/>
      <c r="J156" s="86"/>
      <c r="K156" s="86"/>
      <c r="L156" s="86"/>
      <c r="M156" s="86"/>
      <c r="N156" s="86"/>
      <c r="O156" s="57"/>
      <c r="AC156" s="48"/>
      <c r="AD156" s="48"/>
      <c r="AE156" s="48"/>
      <c r="AF156" s="48"/>
      <c r="AG156" s="48"/>
      <c r="AH156" s="48"/>
      <c r="AI156" s="48"/>
    </row>
    <row r="157" spans="1:35">
      <c r="A157" s="48"/>
      <c r="B157" s="48"/>
      <c r="C157" s="48"/>
      <c r="D157" s="48"/>
      <c r="E157" s="86"/>
      <c r="F157" s="86"/>
      <c r="G157" s="86"/>
      <c r="H157" s="86"/>
      <c r="I157" s="86"/>
      <c r="J157" s="86"/>
      <c r="K157" s="86"/>
      <c r="L157" s="86"/>
      <c r="M157" s="86"/>
      <c r="N157" s="86"/>
      <c r="O157" s="57"/>
      <c r="AC157" s="48"/>
      <c r="AD157" s="48"/>
      <c r="AE157" s="48"/>
      <c r="AF157" s="48"/>
      <c r="AG157" s="48"/>
      <c r="AH157" s="48"/>
      <c r="AI157" s="48"/>
    </row>
    <row r="158" spans="1:35">
      <c r="A158" s="48"/>
      <c r="B158" s="48"/>
      <c r="C158" s="48"/>
      <c r="D158" s="48"/>
      <c r="E158" s="86"/>
      <c r="F158" s="86"/>
      <c r="G158" s="86"/>
      <c r="H158" s="86"/>
      <c r="I158" s="86"/>
      <c r="J158" s="86"/>
      <c r="K158" s="86"/>
      <c r="L158" s="86"/>
      <c r="M158" s="86"/>
      <c r="N158" s="86"/>
      <c r="O158" s="57"/>
      <c r="AC158" s="48"/>
      <c r="AD158" s="48"/>
      <c r="AE158" s="48"/>
      <c r="AF158" s="48"/>
      <c r="AG158" s="48"/>
      <c r="AH158" s="48"/>
      <c r="AI158" s="48"/>
    </row>
    <row r="159" spans="1:35">
      <c r="A159" s="48"/>
      <c r="B159" s="48"/>
      <c r="C159" s="48"/>
      <c r="D159" s="48"/>
      <c r="E159" s="86"/>
      <c r="F159" s="86"/>
      <c r="G159" s="86"/>
      <c r="H159" s="86"/>
      <c r="I159" s="86"/>
      <c r="J159" s="86"/>
      <c r="K159" s="86"/>
      <c r="L159" s="86"/>
      <c r="M159" s="86"/>
      <c r="N159" s="86"/>
      <c r="O159" s="57"/>
      <c r="AC159" s="48"/>
      <c r="AD159" s="48"/>
      <c r="AE159" s="48"/>
      <c r="AF159" s="48"/>
      <c r="AG159" s="48"/>
      <c r="AH159" s="48"/>
      <c r="AI159" s="48"/>
    </row>
    <row r="160" spans="1:35">
      <c r="A160" s="48"/>
      <c r="B160" s="48"/>
      <c r="C160" s="48"/>
      <c r="D160" s="48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57"/>
      <c r="AC160" s="48"/>
      <c r="AD160" s="48"/>
      <c r="AE160" s="48"/>
      <c r="AF160" s="48"/>
      <c r="AG160" s="48"/>
      <c r="AH160" s="48"/>
      <c r="AI160" s="48"/>
    </row>
    <row r="161" spans="1:35">
      <c r="A161" s="48"/>
      <c r="B161" s="48"/>
      <c r="C161" s="48"/>
      <c r="D161" s="48"/>
      <c r="E161" s="86"/>
      <c r="F161" s="86"/>
      <c r="G161" s="86"/>
      <c r="H161" s="86"/>
      <c r="I161" s="86"/>
      <c r="J161" s="86"/>
      <c r="K161" s="86"/>
      <c r="L161" s="86"/>
      <c r="M161" s="86"/>
      <c r="N161" s="86"/>
      <c r="O161" s="57"/>
      <c r="AC161" s="48"/>
      <c r="AD161" s="48"/>
      <c r="AE161" s="48"/>
      <c r="AF161" s="48"/>
      <c r="AG161" s="48"/>
      <c r="AH161" s="48"/>
      <c r="AI161" s="48"/>
    </row>
    <row r="162" spans="1:35">
      <c r="A162" s="48"/>
      <c r="B162" s="48"/>
      <c r="C162" s="48"/>
      <c r="D162" s="48"/>
      <c r="E162" s="86"/>
      <c r="F162" s="86"/>
      <c r="G162" s="86"/>
      <c r="H162" s="86"/>
      <c r="I162" s="86"/>
      <c r="J162" s="86"/>
      <c r="K162" s="86"/>
      <c r="L162" s="86"/>
      <c r="M162" s="86"/>
      <c r="N162" s="86"/>
      <c r="O162" s="57"/>
      <c r="AC162" s="48"/>
      <c r="AD162" s="48"/>
      <c r="AE162" s="48"/>
      <c r="AF162" s="48"/>
      <c r="AG162" s="48"/>
      <c r="AH162" s="48"/>
      <c r="AI162" s="48"/>
    </row>
    <row r="163" spans="1:35">
      <c r="A163" s="48"/>
      <c r="B163" s="48"/>
      <c r="C163" s="48"/>
      <c r="D163" s="48"/>
      <c r="E163" s="86"/>
      <c r="F163" s="86"/>
      <c r="G163" s="86"/>
      <c r="H163" s="86"/>
      <c r="I163" s="86"/>
      <c r="J163" s="86"/>
      <c r="K163" s="86"/>
      <c r="L163" s="86"/>
      <c r="M163" s="86"/>
      <c r="N163" s="86"/>
      <c r="O163" s="57"/>
      <c r="AC163" s="48"/>
      <c r="AD163" s="48"/>
      <c r="AE163" s="48"/>
      <c r="AF163" s="48"/>
      <c r="AG163" s="48"/>
      <c r="AH163" s="48"/>
      <c r="AI163" s="48"/>
    </row>
    <row r="164" spans="1:35">
      <c r="A164" s="48"/>
      <c r="B164" s="48"/>
      <c r="C164" s="48"/>
      <c r="D164" s="48"/>
      <c r="E164" s="86"/>
      <c r="F164" s="86"/>
      <c r="G164" s="86"/>
      <c r="H164" s="86"/>
      <c r="I164" s="86"/>
      <c r="J164" s="86"/>
      <c r="K164" s="86"/>
      <c r="L164" s="86"/>
      <c r="M164" s="86"/>
      <c r="N164" s="86"/>
      <c r="O164" s="57"/>
      <c r="AC164" s="48"/>
      <c r="AD164" s="48"/>
      <c r="AE164" s="48"/>
      <c r="AF164" s="48"/>
      <c r="AG164" s="48"/>
      <c r="AH164" s="48"/>
      <c r="AI164" s="48"/>
    </row>
    <row r="165" spans="1:35">
      <c r="A165" s="48"/>
      <c r="B165" s="48"/>
      <c r="C165" s="48"/>
      <c r="D165" s="48"/>
      <c r="E165" s="86"/>
      <c r="F165" s="86"/>
      <c r="G165" s="86"/>
      <c r="H165" s="86"/>
      <c r="I165" s="86"/>
      <c r="J165" s="86"/>
      <c r="K165" s="86"/>
      <c r="L165" s="86"/>
      <c r="M165" s="86"/>
      <c r="N165" s="86"/>
      <c r="O165" s="57"/>
      <c r="AC165" s="48"/>
      <c r="AD165" s="48"/>
      <c r="AE165" s="48"/>
      <c r="AF165" s="48"/>
      <c r="AG165" s="48"/>
      <c r="AH165" s="48"/>
      <c r="AI165" s="48"/>
    </row>
    <row r="166" spans="1:35">
      <c r="A166" s="48"/>
      <c r="B166" s="48"/>
      <c r="C166" s="48"/>
      <c r="D166" s="48"/>
      <c r="E166" s="86"/>
      <c r="F166" s="86"/>
      <c r="G166" s="86"/>
      <c r="H166" s="86"/>
      <c r="I166" s="86"/>
      <c r="J166" s="86"/>
      <c r="K166" s="86"/>
      <c r="L166" s="86"/>
      <c r="M166" s="86"/>
      <c r="N166" s="86"/>
      <c r="O166" s="57"/>
      <c r="AC166" s="48"/>
      <c r="AD166" s="48"/>
      <c r="AE166" s="48"/>
      <c r="AF166" s="48"/>
      <c r="AG166" s="48"/>
      <c r="AH166" s="48"/>
      <c r="AI166" s="48"/>
    </row>
    <row r="167" spans="1:35">
      <c r="A167" s="48"/>
      <c r="B167" s="48"/>
      <c r="C167" s="48"/>
      <c r="D167" s="48"/>
      <c r="E167" s="86"/>
      <c r="F167" s="86"/>
      <c r="G167" s="86"/>
      <c r="H167" s="86"/>
      <c r="I167" s="86"/>
      <c r="J167" s="86"/>
      <c r="K167" s="86"/>
      <c r="L167" s="86"/>
      <c r="M167" s="86"/>
      <c r="N167" s="86"/>
      <c r="O167" s="57"/>
      <c r="AC167" s="48"/>
      <c r="AD167" s="48"/>
      <c r="AE167" s="48"/>
      <c r="AF167" s="48"/>
      <c r="AG167" s="48"/>
      <c r="AH167" s="48"/>
      <c r="AI167" s="48"/>
    </row>
    <row r="168" spans="1:35">
      <c r="A168" s="48"/>
      <c r="B168" s="48"/>
      <c r="C168" s="48"/>
      <c r="D168" s="48"/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57"/>
      <c r="AC168" s="48"/>
      <c r="AD168" s="48"/>
      <c r="AE168" s="48"/>
      <c r="AF168" s="48"/>
      <c r="AG168" s="48"/>
      <c r="AH168" s="48"/>
      <c r="AI168" s="48"/>
    </row>
    <row r="169" spans="1:35">
      <c r="A169" s="48"/>
      <c r="B169" s="48"/>
      <c r="C169" s="48"/>
      <c r="D169" s="48"/>
      <c r="E169" s="86"/>
      <c r="F169" s="86"/>
      <c r="G169" s="86"/>
      <c r="H169" s="86"/>
      <c r="I169" s="86"/>
      <c r="J169" s="86"/>
      <c r="K169" s="86"/>
      <c r="L169" s="86"/>
      <c r="M169" s="86"/>
      <c r="N169" s="86"/>
      <c r="O169" s="57"/>
      <c r="AC169" s="48"/>
      <c r="AD169" s="48"/>
      <c r="AE169" s="48"/>
      <c r="AF169" s="48"/>
      <c r="AG169" s="48"/>
      <c r="AH169" s="48"/>
      <c r="AI169" s="48"/>
    </row>
    <row r="170" spans="1:35">
      <c r="A170" s="48"/>
      <c r="B170" s="48"/>
      <c r="C170" s="48"/>
      <c r="D170" s="48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57"/>
      <c r="AC170" s="48"/>
      <c r="AD170" s="48"/>
      <c r="AE170" s="48"/>
      <c r="AF170" s="48"/>
      <c r="AG170" s="48"/>
      <c r="AH170" s="48"/>
      <c r="AI170" s="48"/>
    </row>
    <row r="171" spans="1:35">
      <c r="A171" s="48"/>
      <c r="B171" s="48"/>
      <c r="C171" s="48"/>
      <c r="D171" s="48"/>
      <c r="E171" s="86"/>
      <c r="F171" s="86"/>
      <c r="G171" s="86"/>
      <c r="H171" s="86"/>
      <c r="I171" s="86"/>
      <c r="J171" s="86"/>
      <c r="K171" s="86"/>
      <c r="L171" s="86"/>
      <c r="M171" s="86"/>
      <c r="N171" s="86"/>
      <c r="O171" s="57"/>
      <c r="AC171" s="48"/>
      <c r="AD171" s="48"/>
      <c r="AE171" s="48"/>
      <c r="AF171" s="48"/>
      <c r="AG171" s="48"/>
      <c r="AH171" s="48"/>
      <c r="AI171" s="48"/>
    </row>
    <row r="172" spans="1:35">
      <c r="A172" s="48"/>
      <c r="B172" s="48"/>
      <c r="C172" s="48"/>
      <c r="D172" s="48"/>
      <c r="E172" s="86"/>
      <c r="F172" s="86"/>
      <c r="G172" s="86"/>
      <c r="H172" s="86"/>
      <c r="I172" s="86"/>
      <c r="J172" s="86"/>
      <c r="K172" s="86"/>
      <c r="L172" s="86"/>
      <c r="M172" s="86"/>
      <c r="N172" s="86"/>
      <c r="O172" s="57"/>
      <c r="AC172" s="48"/>
      <c r="AD172" s="48"/>
      <c r="AE172" s="48"/>
      <c r="AF172" s="48"/>
      <c r="AG172" s="48"/>
      <c r="AH172" s="48"/>
      <c r="AI172" s="48"/>
    </row>
    <row r="173" spans="1:35">
      <c r="A173" s="48"/>
      <c r="B173" s="48"/>
      <c r="C173" s="48"/>
      <c r="D173" s="48"/>
      <c r="E173" s="86"/>
      <c r="F173" s="86"/>
      <c r="G173" s="86"/>
      <c r="H173" s="86"/>
      <c r="I173" s="86"/>
      <c r="J173" s="86"/>
      <c r="K173" s="86"/>
      <c r="L173" s="86"/>
      <c r="M173" s="86"/>
      <c r="N173" s="86"/>
      <c r="O173" s="57"/>
      <c r="AC173" s="48"/>
      <c r="AD173" s="48"/>
      <c r="AE173" s="48"/>
      <c r="AF173" s="48"/>
      <c r="AG173" s="48"/>
      <c r="AH173" s="48"/>
      <c r="AI173" s="48"/>
    </row>
    <row r="174" spans="1:35">
      <c r="A174" s="48"/>
      <c r="B174" s="48"/>
      <c r="C174" s="48"/>
      <c r="D174" s="48"/>
      <c r="E174" s="86"/>
      <c r="F174" s="86"/>
      <c r="G174" s="86"/>
      <c r="H174" s="86"/>
      <c r="I174" s="86"/>
      <c r="J174" s="86"/>
      <c r="K174" s="86"/>
      <c r="L174" s="86"/>
      <c r="M174" s="86"/>
      <c r="N174" s="86"/>
      <c r="O174" s="57"/>
      <c r="AC174" s="48"/>
      <c r="AD174" s="48"/>
      <c r="AE174" s="48"/>
      <c r="AF174" s="48"/>
      <c r="AG174" s="48"/>
      <c r="AH174" s="48"/>
      <c r="AI174" s="48"/>
    </row>
    <row r="175" spans="1:35">
      <c r="A175" s="48"/>
      <c r="B175" s="48"/>
      <c r="C175" s="48"/>
      <c r="D175" s="48"/>
      <c r="E175" s="86"/>
      <c r="F175" s="86"/>
      <c r="G175" s="86"/>
      <c r="H175" s="86"/>
      <c r="I175" s="86"/>
      <c r="J175" s="86"/>
      <c r="K175" s="86"/>
      <c r="L175" s="86"/>
      <c r="M175" s="86"/>
      <c r="N175" s="86"/>
      <c r="O175" s="57"/>
      <c r="AC175" s="48"/>
      <c r="AD175" s="48"/>
      <c r="AE175" s="48"/>
      <c r="AF175" s="48"/>
      <c r="AG175" s="48"/>
      <c r="AH175" s="48"/>
      <c r="AI175" s="48"/>
    </row>
    <row r="176" spans="1:35">
      <c r="A176" s="48"/>
      <c r="B176" s="48"/>
      <c r="C176" s="48"/>
      <c r="D176" s="48"/>
      <c r="E176" s="86"/>
      <c r="F176" s="86"/>
      <c r="G176" s="86"/>
      <c r="H176" s="86"/>
      <c r="I176" s="86"/>
      <c r="J176" s="86"/>
      <c r="K176" s="86"/>
      <c r="L176" s="86"/>
      <c r="M176" s="86"/>
      <c r="N176" s="86"/>
      <c r="O176" s="57"/>
      <c r="AC176" s="48"/>
      <c r="AD176" s="48"/>
      <c r="AE176" s="48"/>
      <c r="AF176" s="48"/>
      <c r="AG176" s="48"/>
      <c r="AH176" s="48"/>
      <c r="AI176" s="48"/>
    </row>
    <row r="177" spans="1:35">
      <c r="A177" s="48"/>
      <c r="B177" s="48"/>
      <c r="C177" s="48"/>
      <c r="D177" s="48"/>
      <c r="E177" s="86"/>
      <c r="F177" s="86"/>
      <c r="G177" s="86"/>
      <c r="H177" s="86"/>
      <c r="I177" s="86"/>
      <c r="J177" s="86"/>
      <c r="K177" s="86"/>
      <c r="L177" s="86"/>
      <c r="M177" s="86"/>
      <c r="N177" s="86"/>
      <c r="O177" s="57"/>
      <c r="AC177" s="48"/>
      <c r="AD177" s="48"/>
      <c r="AE177" s="48"/>
      <c r="AF177" s="48"/>
      <c r="AG177" s="48"/>
      <c r="AH177" s="48"/>
      <c r="AI177" s="48"/>
    </row>
    <row r="178" spans="1:35">
      <c r="A178" s="48"/>
      <c r="B178" s="48"/>
      <c r="C178" s="48"/>
      <c r="D178" s="48"/>
      <c r="E178" s="86"/>
      <c r="F178" s="86"/>
      <c r="G178" s="86"/>
      <c r="H178" s="86"/>
      <c r="I178" s="86"/>
      <c r="J178" s="86"/>
      <c r="K178" s="86"/>
      <c r="L178" s="86"/>
      <c r="M178" s="86"/>
      <c r="N178" s="86"/>
      <c r="O178" s="57"/>
      <c r="AC178" s="48"/>
      <c r="AD178" s="48"/>
      <c r="AE178" s="48"/>
      <c r="AF178" s="48"/>
      <c r="AG178" s="48"/>
      <c r="AH178" s="48"/>
      <c r="AI178" s="48"/>
    </row>
    <row r="179" spans="1:35">
      <c r="A179" s="48"/>
      <c r="B179" s="48"/>
      <c r="C179" s="48"/>
      <c r="D179" s="48"/>
      <c r="E179" s="86"/>
      <c r="F179" s="86"/>
      <c r="G179" s="86"/>
      <c r="H179" s="86"/>
      <c r="I179" s="86"/>
      <c r="J179" s="86"/>
      <c r="K179" s="86"/>
      <c r="L179" s="86"/>
      <c r="M179" s="86"/>
      <c r="N179" s="86"/>
      <c r="O179" s="57"/>
      <c r="AC179" s="48"/>
      <c r="AD179" s="48"/>
      <c r="AE179" s="48"/>
      <c r="AF179" s="48"/>
      <c r="AG179" s="48"/>
      <c r="AH179" s="48"/>
      <c r="AI179" s="48"/>
    </row>
    <row r="180" spans="1:35">
      <c r="A180" s="48"/>
      <c r="B180" s="48"/>
      <c r="C180" s="48"/>
      <c r="D180" s="48"/>
      <c r="E180" s="86"/>
      <c r="F180" s="86"/>
      <c r="G180" s="86"/>
      <c r="H180" s="86"/>
      <c r="I180" s="86"/>
      <c r="J180" s="86"/>
      <c r="K180" s="86"/>
      <c r="L180" s="86"/>
      <c r="M180" s="86"/>
      <c r="N180" s="86"/>
      <c r="O180" s="57"/>
      <c r="AC180" s="48"/>
      <c r="AD180" s="48"/>
      <c r="AE180" s="48"/>
      <c r="AF180" s="48"/>
      <c r="AG180" s="48"/>
      <c r="AH180" s="48"/>
      <c r="AI180" s="48"/>
    </row>
    <row r="181" spans="1:35">
      <c r="A181" s="48"/>
      <c r="B181" s="48"/>
      <c r="C181" s="48"/>
      <c r="D181" s="48"/>
      <c r="E181" s="86"/>
      <c r="F181" s="86"/>
      <c r="G181" s="86"/>
      <c r="H181" s="86"/>
      <c r="I181" s="86"/>
      <c r="J181" s="86"/>
      <c r="K181" s="86"/>
      <c r="L181" s="86"/>
      <c r="M181" s="86"/>
      <c r="N181" s="86"/>
      <c r="O181" s="57"/>
      <c r="AC181" s="48"/>
      <c r="AD181" s="48"/>
      <c r="AE181" s="48"/>
      <c r="AF181" s="48"/>
      <c r="AG181" s="48"/>
      <c r="AH181" s="48"/>
      <c r="AI181" s="48"/>
    </row>
    <row r="182" spans="1:35">
      <c r="A182" s="48"/>
      <c r="B182" s="48"/>
      <c r="C182" s="48"/>
      <c r="D182" s="48"/>
      <c r="E182" s="86"/>
      <c r="F182" s="86"/>
      <c r="G182" s="86"/>
      <c r="H182" s="86"/>
      <c r="I182" s="86"/>
      <c r="J182" s="86"/>
      <c r="K182" s="86"/>
      <c r="L182" s="86"/>
      <c r="M182" s="86"/>
      <c r="N182" s="86"/>
      <c r="O182" s="57"/>
      <c r="AC182" s="48"/>
      <c r="AD182" s="48"/>
      <c r="AE182" s="48"/>
      <c r="AF182" s="48"/>
      <c r="AG182" s="48"/>
      <c r="AH182" s="48"/>
      <c r="AI182" s="48"/>
    </row>
    <row r="183" spans="1:35">
      <c r="A183" s="48"/>
      <c r="B183" s="48"/>
      <c r="C183" s="48"/>
      <c r="D183" s="48"/>
      <c r="E183" s="86"/>
      <c r="F183" s="86"/>
      <c r="G183" s="86"/>
      <c r="H183" s="86"/>
      <c r="I183" s="86"/>
      <c r="J183" s="86"/>
      <c r="K183" s="86"/>
      <c r="L183" s="86"/>
      <c r="M183" s="86"/>
      <c r="N183" s="86"/>
      <c r="O183" s="57"/>
      <c r="AC183" s="48"/>
      <c r="AD183" s="48"/>
      <c r="AE183" s="48"/>
      <c r="AF183" s="48"/>
      <c r="AG183" s="48"/>
      <c r="AH183" s="48"/>
      <c r="AI183" s="48"/>
    </row>
    <row r="184" spans="1:35">
      <c r="A184" s="48"/>
      <c r="B184" s="48"/>
      <c r="C184" s="48"/>
      <c r="D184" s="48"/>
      <c r="E184" s="86"/>
      <c r="F184" s="86"/>
      <c r="G184" s="86"/>
      <c r="H184" s="86"/>
      <c r="I184" s="86"/>
      <c r="J184" s="86"/>
      <c r="K184" s="86"/>
      <c r="L184" s="86"/>
      <c r="M184" s="86"/>
      <c r="N184" s="86"/>
      <c r="O184" s="57"/>
      <c r="AC184" s="48"/>
      <c r="AD184" s="48"/>
      <c r="AE184" s="48"/>
      <c r="AF184" s="48"/>
      <c r="AG184" s="48"/>
      <c r="AH184" s="48"/>
      <c r="AI184" s="48"/>
    </row>
    <row r="185" spans="1:35">
      <c r="A185" s="48"/>
      <c r="B185" s="48"/>
      <c r="C185" s="48"/>
      <c r="D185" s="48"/>
      <c r="E185" s="86"/>
      <c r="F185" s="86"/>
      <c r="G185" s="86"/>
      <c r="H185" s="86"/>
      <c r="I185" s="86"/>
      <c r="J185" s="86"/>
      <c r="K185" s="86"/>
      <c r="L185" s="86"/>
      <c r="M185" s="86"/>
      <c r="N185" s="86"/>
      <c r="O185" s="57"/>
      <c r="AC185" s="48"/>
      <c r="AD185" s="48"/>
      <c r="AE185" s="48"/>
      <c r="AF185" s="48"/>
      <c r="AG185" s="48"/>
      <c r="AH185" s="48"/>
      <c r="AI185" s="48"/>
    </row>
    <row r="186" spans="1:35">
      <c r="A186" s="48"/>
      <c r="B186" s="48"/>
      <c r="C186" s="48"/>
      <c r="D186" s="48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57"/>
      <c r="AC186" s="48"/>
      <c r="AD186" s="48"/>
      <c r="AE186" s="48"/>
      <c r="AF186" s="48"/>
      <c r="AG186" s="48"/>
      <c r="AH186" s="48"/>
      <c r="AI186" s="48"/>
    </row>
    <row r="187" spans="1:35">
      <c r="A187" s="48"/>
      <c r="B187" s="48"/>
      <c r="C187" s="48"/>
      <c r="D187" s="48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57"/>
      <c r="AC187" s="48"/>
      <c r="AD187" s="48"/>
      <c r="AE187" s="48"/>
      <c r="AF187" s="48"/>
      <c r="AG187" s="48"/>
      <c r="AH187" s="48"/>
      <c r="AI187" s="48"/>
    </row>
    <row r="188" spans="1:35">
      <c r="A188" s="48"/>
      <c r="B188" s="48"/>
      <c r="C188" s="48"/>
      <c r="D188" s="48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57"/>
      <c r="AC188" s="48"/>
      <c r="AD188" s="48"/>
      <c r="AE188" s="48"/>
      <c r="AF188" s="48"/>
      <c r="AG188" s="48"/>
      <c r="AH188" s="48"/>
      <c r="AI188" s="48"/>
    </row>
    <row r="189" spans="1:35">
      <c r="A189" s="48"/>
      <c r="B189" s="48"/>
      <c r="C189" s="48"/>
      <c r="D189" s="48"/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57"/>
      <c r="AC189" s="48"/>
      <c r="AD189" s="48"/>
      <c r="AE189" s="48"/>
      <c r="AF189" s="48"/>
      <c r="AG189" s="48"/>
      <c r="AH189" s="48"/>
      <c r="AI189" s="48"/>
    </row>
    <row r="190" spans="1:35">
      <c r="A190" s="48"/>
      <c r="B190" s="48"/>
      <c r="C190" s="48"/>
      <c r="D190" s="48"/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57"/>
      <c r="AC190" s="48"/>
      <c r="AD190" s="48"/>
      <c r="AE190" s="48"/>
      <c r="AF190" s="48"/>
      <c r="AG190" s="48"/>
      <c r="AH190" s="48"/>
      <c r="AI190" s="48"/>
    </row>
    <row r="191" spans="1:35">
      <c r="A191" s="48"/>
      <c r="B191" s="48"/>
      <c r="C191" s="48"/>
      <c r="D191" s="48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57"/>
      <c r="AC191" s="48"/>
      <c r="AD191" s="48"/>
      <c r="AE191" s="48"/>
      <c r="AF191" s="48"/>
      <c r="AG191" s="48"/>
      <c r="AH191" s="48"/>
      <c r="AI191" s="48"/>
    </row>
    <row r="192" spans="1:35">
      <c r="A192" s="48"/>
      <c r="B192" s="48"/>
      <c r="C192" s="48"/>
      <c r="D192" s="48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57"/>
      <c r="AC192" s="48"/>
      <c r="AD192" s="48"/>
      <c r="AE192" s="48"/>
      <c r="AF192" s="48"/>
      <c r="AG192" s="48"/>
      <c r="AH192" s="48"/>
      <c r="AI192" s="48"/>
    </row>
    <row r="193" spans="1:35">
      <c r="A193" s="48"/>
      <c r="B193" s="48"/>
      <c r="C193" s="48"/>
      <c r="D193" s="48"/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57"/>
      <c r="AC193" s="48"/>
      <c r="AD193" s="48"/>
      <c r="AE193" s="48"/>
      <c r="AF193" s="48"/>
      <c r="AG193" s="48"/>
      <c r="AH193" s="48"/>
      <c r="AI193" s="48"/>
    </row>
    <row r="194" spans="1:35">
      <c r="A194" s="48"/>
      <c r="B194" s="48"/>
      <c r="C194" s="48"/>
      <c r="D194" s="48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57"/>
      <c r="AC194" s="48"/>
      <c r="AD194" s="48"/>
      <c r="AE194" s="48"/>
      <c r="AF194" s="48"/>
      <c r="AG194" s="48"/>
      <c r="AH194" s="48"/>
      <c r="AI194" s="48"/>
    </row>
    <row r="195" spans="1:35">
      <c r="A195" s="48"/>
      <c r="B195" s="48"/>
      <c r="C195" s="48"/>
      <c r="D195" s="48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57"/>
      <c r="AC195" s="48"/>
      <c r="AD195" s="48"/>
      <c r="AE195" s="48"/>
      <c r="AF195" s="48"/>
      <c r="AG195" s="48"/>
      <c r="AH195" s="48"/>
      <c r="AI195" s="48"/>
    </row>
    <row r="196" spans="1:35">
      <c r="A196" s="48"/>
      <c r="B196" s="48"/>
      <c r="C196" s="48"/>
      <c r="D196" s="48"/>
      <c r="E196" s="86"/>
      <c r="F196" s="86"/>
      <c r="G196" s="86"/>
      <c r="H196" s="86"/>
      <c r="I196" s="86"/>
      <c r="J196" s="86"/>
      <c r="K196" s="86"/>
      <c r="L196" s="86"/>
      <c r="M196" s="86"/>
      <c r="N196" s="86"/>
      <c r="O196" s="57"/>
      <c r="AC196" s="48"/>
      <c r="AD196" s="48"/>
      <c r="AE196" s="48"/>
      <c r="AF196" s="48"/>
      <c r="AG196" s="48"/>
      <c r="AH196" s="48"/>
      <c r="AI196" s="48"/>
    </row>
    <row r="197" spans="1:35">
      <c r="A197" s="48"/>
      <c r="B197" s="48"/>
      <c r="C197" s="48"/>
      <c r="D197" s="48"/>
      <c r="E197" s="86"/>
      <c r="F197" s="86"/>
      <c r="G197" s="86"/>
      <c r="H197" s="86"/>
      <c r="I197" s="86"/>
      <c r="J197" s="86"/>
      <c r="K197" s="86"/>
      <c r="L197" s="86"/>
      <c r="M197" s="86"/>
      <c r="N197" s="86"/>
      <c r="O197" s="57"/>
      <c r="AC197" s="48"/>
      <c r="AD197" s="48"/>
      <c r="AE197" s="48"/>
      <c r="AF197" s="48"/>
      <c r="AG197" s="48"/>
      <c r="AH197" s="48"/>
      <c r="AI197" s="48"/>
    </row>
    <row r="198" spans="1:35">
      <c r="A198" s="48"/>
      <c r="B198" s="48"/>
      <c r="C198" s="48"/>
      <c r="D198" s="48"/>
      <c r="E198" s="86"/>
      <c r="F198" s="86"/>
      <c r="G198" s="86"/>
      <c r="H198" s="86"/>
      <c r="I198" s="86"/>
      <c r="J198" s="86"/>
      <c r="K198" s="86"/>
      <c r="L198" s="86"/>
      <c r="M198" s="86"/>
      <c r="N198" s="86"/>
      <c r="O198" s="57"/>
      <c r="AC198" s="48"/>
      <c r="AD198" s="48"/>
      <c r="AE198" s="48"/>
      <c r="AF198" s="48"/>
      <c r="AG198" s="48"/>
      <c r="AH198" s="48"/>
      <c r="AI198" s="48"/>
    </row>
    <row r="199" spans="1:35">
      <c r="A199" s="48"/>
      <c r="B199" s="48"/>
      <c r="C199" s="48"/>
      <c r="D199" s="48"/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57"/>
      <c r="AC199" s="48"/>
      <c r="AD199" s="48"/>
      <c r="AE199" s="48"/>
      <c r="AF199" s="48"/>
      <c r="AG199" s="48"/>
      <c r="AH199" s="48"/>
      <c r="AI199" s="48"/>
    </row>
    <row r="200" spans="1:35">
      <c r="A200" s="48"/>
      <c r="B200" s="48"/>
      <c r="C200" s="48"/>
      <c r="D200" s="48"/>
      <c r="E200" s="86"/>
      <c r="F200" s="86"/>
      <c r="G200" s="86"/>
      <c r="H200" s="86"/>
      <c r="I200" s="86"/>
      <c r="J200" s="86"/>
      <c r="K200" s="86"/>
      <c r="L200" s="86"/>
      <c r="M200" s="86"/>
      <c r="N200" s="86"/>
      <c r="O200" s="57"/>
      <c r="AC200" s="48"/>
      <c r="AD200" s="48"/>
      <c r="AE200" s="48"/>
      <c r="AF200" s="48"/>
      <c r="AG200" s="48"/>
      <c r="AH200" s="48"/>
      <c r="AI200" s="48"/>
    </row>
    <row r="201" spans="1:35">
      <c r="A201" s="48"/>
      <c r="B201" s="48"/>
      <c r="C201" s="48"/>
      <c r="D201" s="48"/>
      <c r="E201" s="86"/>
      <c r="F201" s="86"/>
      <c r="G201" s="86"/>
      <c r="H201" s="86"/>
      <c r="I201" s="86"/>
      <c r="J201" s="86"/>
      <c r="K201" s="86"/>
      <c r="L201" s="86"/>
      <c r="M201" s="86"/>
      <c r="N201" s="86"/>
      <c r="O201" s="57"/>
      <c r="AC201" s="48"/>
      <c r="AD201" s="48"/>
      <c r="AE201" s="48"/>
      <c r="AF201" s="48"/>
      <c r="AG201" s="48"/>
      <c r="AH201" s="48"/>
      <c r="AI201" s="48"/>
    </row>
    <row r="202" spans="1:35">
      <c r="A202" s="48"/>
      <c r="B202" s="48"/>
      <c r="C202" s="48"/>
      <c r="D202" s="48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57"/>
      <c r="AC202" s="48"/>
      <c r="AD202" s="48"/>
      <c r="AE202" s="48"/>
      <c r="AF202" s="48"/>
      <c r="AG202" s="48"/>
      <c r="AH202" s="48"/>
      <c r="AI202" s="48"/>
    </row>
    <row r="203" spans="1:35">
      <c r="A203" s="48"/>
      <c r="B203" s="48"/>
      <c r="C203" s="48"/>
      <c r="D203" s="48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57"/>
      <c r="AC203" s="48"/>
      <c r="AD203" s="48"/>
      <c r="AE203" s="48"/>
      <c r="AF203" s="48"/>
      <c r="AG203" s="48"/>
      <c r="AH203" s="48"/>
      <c r="AI203" s="48"/>
    </row>
    <row r="204" spans="1:35">
      <c r="A204" s="48"/>
      <c r="B204" s="48"/>
      <c r="C204" s="48"/>
      <c r="D204" s="48"/>
      <c r="E204" s="86"/>
      <c r="F204" s="86"/>
      <c r="G204" s="86"/>
      <c r="H204" s="86"/>
      <c r="I204" s="86"/>
      <c r="J204" s="86"/>
      <c r="K204" s="86"/>
      <c r="L204" s="86"/>
      <c r="M204" s="86"/>
      <c r="N204" s="86"/>
      <c r="O204" s="57"/>
      <c r="AC204" s="48"/>
      <c r="AD204" s="48"/>
      <c r="AE204" s="48"/>
      <c r="AF204" s="48"/>
      <c r="AG204" s="48"/>
      <c r="AH204" s="48"/>
      <c r="AI204" s="48"/>
    </row>
    <row r="205" spans="1:35">
      <c r="A205" s="48"/>
      <c r="B205" s="48"/>
      <c r="C205" s="48"/>
      <c r="D205" s="48"/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57"/>
      <c r="AC205" s="48"/>
      <c r="AD205" s="48"/>
      <c r="AE205" s="48"/>
      <c r="AF205" s="48"/>
      <c r="AG205" s="48"/>
      <c r="AH205" s="48"/>
      <c r="AI205" s="48"/>
    </row>
    <row r="206" spans="1:35">
      <c r="A206" s="48"/>
      <c r="B206" s="48"/>
      <c r="C206" s="48"/>
      <c r="D206" s="48"/>
      <c r="E206" s="86"/>
      <c r="F206" s="86"/>
      <c r="G206" s="86"/>
      <c r="H206" s="86"/>
      <c r="I206" s="86"/>
      <c r="J206" s="86"/>
      <c r="K206" s="86"/>
      <c r="L206" s="86"/>
      <c r="M206" s="86"/>
      <c r="N206" s="86"/>
      <c r="O206" s="57"/>
      <c r="AC206" s="48"/>
      <c r="AD206" s="48"/>
      <c r="AE206" s="48"/>
      <c r="AF206" s="48"/>
      <c r="AG206" s="48"/>
      <c r="AH206" s="48"/>
      <c r="AI206" s="48"/>
    </row>
    <row r="207" spans="1:35">
      <c r="A207" s="48"/>
      <c r="B207" s="48"/>
      <c r="C207" s="48"/>
      <c r="D207" s="48"/>
      <c r="E207" s="86"/>
      <c r="F207" s="86"/>
      <c r="G207" s="86"/>
      <c r="H207" s="86"/>
      <c r="I207" s="86"/>
      <c r="J207" s="86"/>
      <c r="K207" s="86"/>
      <c r="L207" s="86"/>
      <c r="M207" s="86"/>
      <c r="N207" s="86"/>
      <c r="O207" s="57"/>
      <c r="AC207" s="48"/>
      <c r="AD207" s="48"/>
      <c r="AE207" s="48"/>
      <c r="AF207" s="48"/>
      <c r="AG207" s="48"/>
      <c r="AH207" s="48"/>
      <c r="AI207" s="48"/>
    </row>
    <row r="208" spans="1:35">
      <c r="A208" s="48"/>
      <c r="B208" s="48"/>
      <c r="C208" s="48"/>
      <c r="D208" s="48"/>
      <c r="E208" s="86"/>
      <c r="F208" s="86"/>
      <c r="G208" s="86"/>
      <c r="H208" s="86"/>
      <c r="I208" s="86"/>
      <c r="J208" s="86"/>
      <c r="K208" s="86"/>
      <c r="L208" s="86"/>
      <c r="M208" s="86"/>
      <c r="N208" s="86"/>
      <c r="O208" s="57"/>
      <c r="AC208" s="48"/>
      <c r="AD208" s="48"/>
      <c r="AE208" s="48"/>
      <c r="AF208" s="48"/>
      <c r="AG208" s="48"/>
      <c r="AH208" s="48"/>
      <c r="AI208" s="48"/>
    </row>
    <row r="209" spans="1:35">
      <c r="A209" s="48"/>
      <c r="B209" s="48"/>
      <c r="C209" s="48"/>
      <c r="D209" s="48"/>
      <c r="E209" s="86"/>
      <c r="F209" s="86"/>
      <c r="G209" s="86"/>
      <c r="H209" s="86"/>
      <c r="I209" s="86"/>
      <c r="J209" s="86"/>
      <c r="K209" s="86"/>
      <c r="L209" s="86"/>
      <c r="M209" s="86"/>
      <c r="N209" s="86"/>
      <c r="O209" s="57"/>
      <c r="AC209" s="48"/>
      <c r="AD209" s="48"/>
      <c r="AE209" s="48"/>
      <c r="AF209" s="48"/>
      <c r="AG209" s="48"/>
      <c r="AH209" s="48"/>
      <c r="AI209" s="48"/>
    </row>
    <row r="210" spans="1:35">
      <c r="A210" s="48"/>
      <c r="B210" s="48"/>
      <c r="C210" s="48"/>
      <c r="D210" s="48"/>
      <c r="E210" s="86"/>
      <c r="F210" s="86"/>
      <c r="G210" s="86"/>
      <c r="H210" s="86"/>
      <c r="I210" s="86"/>
      <c r="J210" s="86"/>
      <c r="K210" s="86"/>
      <c r="L210" s="86"/>
      <c r="M210" s="86"/>
      <c r="N210" s="86"/>
      <c r="O210" s="57"/>
      <c r="AC210" s="48"/>
      <c r="AD210" s="48"/>
      <c r="AE210" s="48"/>
      <c r="AF210" s="48"/>
      <c r="AG210" s="48"/>
      <c r="AH210" s="48"/>
      <c r="AI210" s="48"/>
    </row>
    <row r="211" spans="1:35">
      <c r="A211" s="48"/>
      <c r="B211" s="48"/>
      <c r="C211" s="48"/>
      <c r="D211" s="48"/>
      <c r="E211" s="86"/>
      <c r="F211" s="86"/>
      <c r="G211" s="86"/>
      <c r="H211" s="86"/>
      <c r="I211" s="86"/>
      <c r="J211" s="86"/>
      <c r="K211" s="86"/>
      <c r="L211" s="86"/>
      <c r="M211" s="86"/>
      <c r="N211" s="86"/>
      <c r="O211" s="57"/>
      <c r="AC211" s="48"/>
      <c r="AD211" s="48"/>
      <c r="AE211" s="48"/>
      <c r="AF211" s="48"/>
      <c r="AG211" s="48"/>
      <c r="AH211" s="48"/>
      <c r="AI211" s="48"/>
    </row>
    <row r="212" spans="1:35">
      <c r="A212" s="48"/>
      <c r="B212" s="48"/>
      <c r="C212" s="48"/>
      <c r="D212" s="48"/>
      <c r="E212" s="86"/>
      <c r="F212" s="86"/>
      <c r="G212" s="86"/>
      <c r="H212" s="86"/>
      <c r="I212" s="86"/>
      <c r="J212" s="86"/>
      <c r="K212" s="86"/>
      <c r="L212" s="86"/>
      <c r="M212" s="86"/>
      <c r="N212" s="86"/>
      <c r="O212" s="57"/>
      <c r="AC212" s="48"/>
      <c r="AD212" s="48"/>
      <c r="AE212" s="48"/>
      <c r="AF212" s="48"/>
      <c r="AG212" s="48"/>
      <c r="AH212" s="48"/>
      <c r="AI212" s="48"/>
    </row>
    <row r="213" spans="1:35">
      <c r="A213" s="48"/>
      <c r="B213" s="48"/>
      <c r="C213" s="48"/>
      <c r="D213" s="48"/>
      <c r="E213" s="86"/>
      <c r="F213" s="86"/>
      <c r="G213" s="86"/>
      <c r="H213" s="86"/>
      <c r="I213" s="86"/>
      <c r="J213" s="86"/>
      <c r="K213" s="86"/>
      <c r="L213" s="86"/>
      <c r="M213" s="86"/>
      <c r="N213" s="86"/>
      <c r="O213" s="57"/>
      <c r="AC213" s="48"/>
      <c r="AD213" s="48"/>
      <c r="AE213" s="48"/>
      <c r="AF213" s="48"/>
      <c r="AG213" s="48"/>
      <c r="AH213" s="48"/>
      <c r="AI213" s="48"/>
    </row>
    <row r="214" spans="1:35">
      <c r="A214" s="48"/>
      <c r="B214" s="48"/>
      <c r="C214" s="48"/>
      <c r="D214" s="48"/>
      <c r="E214" s="86"/>
      <c r="F214" s="86"/>
      <c r="G214" s="86"/>
      <c r="H214" s="86"/>
      <c r="I214" s="86"/>
      <c r="J214" s="86"/>
      <c r="K214" s="86"/>
      <c r="L214" s="86"/>
      <c r="M214" s="86"/>
      <c r="N214" s="86"/>
      <c r="O214" s="57"/>
      <c r="AC214" s="48"/>
      <c r="AD214" s="48"/>
      <c r="AE214" s="48"/>
      <c r="AF214" s="48"/>
      <c r="AG214" s="48"/>
      <c r="AH214" s="48"/>
      <c r="AI214" s="48"/>
    </row>
    <row r="215" spans="1:35">
      <c r="A215" s="48"/>
      <c r="B215" s="48"/>
      <c r="C215" s="48"/>
      <c r="D215" s="48"/>
      <c r="E215" s="86"/>
      <c r="F215" s="86"/>
      <c r="G215" s="86"/>
      <c r="H215" s="86"/>
      <c r="I215" s="86"/>
      <c r="J215" s="86"/>
      <c r="K215" s="86"/>
      <c r="L215" s="86"/>
      <c r="M215" s="86"/>
      <c r="N215" s="86"/>
      <c r="O215" s="57"/>
      <c r="AC215" s="48"/>
      <c r="AD215" s="48"/>
      <c r="AE215" s="48"/>
      <c r="AF215" s="48"/>
      <c r="AG215" s="48"/>
      <c r="AH215" s="48"/>
      <c r="AI215" s="48"/>
    </row>
    <row r="216" spans="1:35">
      <c r="A216" s="48"/>
      <c r="B216" s="48"/>
      <c r="C216" s="48"/>
      <c r="D216" s="48"/>
      <c r="E216" s="86"/>
      <c r="F216" s="86"/>
      <c r="G216" s="86"/>
      <c r="H216" s="86"/>
      <c r="I216" s="86"/>
      <c r="J216" s="86"/>
      <c r="K216" s="86"/>
      <c r="L216" s="86"/>
      <c r="M216" s="86"/>
      <c r="N216" s="86"/>
      <c r="O216" s="57"/>
      <c r="AC216" s="48"/>
      <c r="AD216" s="48"/>
      <c r="AE216" s="48"/>
      <c r="AF216" s="48"/>
      <c r="AG216" s="48"/>
      <c r="AH216" s="48"/>
      <c r="AI216" s="48"/>
    </row>
    <row r="217" spans="1:35">
      <c r="A217" s="48"/>
      <c r="B217" s="48"/>
      <c r="C217" s="48"/>
      <c r="D217" s="48"/>
      <c r="E217" s="86"/>
      <c r="F217" s="86"/>
      <c r="G217" s="86"/>
      <c r="H217" s="86"/>
      <c r="I217" s="86"/>
      <c r="J217" s="86"/>
      <c r="K217" s="86"/>
      <c r="L217" s="86"/>
      <c r="M217" s="86"/>
      <c r="N217" s="86"/>
      <c r="O217" s="57"/>
      <c r="AC217" s="48"/>
      <c r="AD217" s="48"/>
      <c r="AE217" s="48"/>
      <c r="AF217" s="48"/>
      <c r="AG217" s="48"/>
      <c r="AH217" s="48"/>
      <c r="AI217" s="48"/>
    </row>
    <row r="218" spans="1:35">
      <c r="A218" s="48"/>
      <c r="B218" s="48"/>
      <c r="C218" s="48"/>
      <c r="D218" s="48"/>
      <c r="E218" s="86"/>
      <c r="F218" s="86"/>
      <c r="G218" s="86"/>
      <c r="H218" s="86"/>
      <c r="I218" s="86"/>
      <c r="J218" s="86"/>
      <c r="K218" s="86"/>
      <c r="L218" s="86"/>
      <c r="M218" s="86"/>
      <c r="N218" s="86"/>
      <c r="O218" s="57"/>
      <c r="AC218" s="48"/>
      <c r="AD218" s="48"/>
      <c r="AE218" s="48"/>
      <c r="AF218" s="48"/>
      <c r="AG218" s="48"/>
      <c r="AH218" s="48"/>
      <c r="AI218" s="48"/>
    </row>
    <row r="219" spans="1:35">
      <c r="A219" s="48"/>
      <c r="B219" s="48"/>
      <c r="C219" s="48"/>
      <c r="D219" s="48"/>
      <c r="E219" s="86"/>
      <c r="F219" s="86"/>
      <c r="G219" s="86"/>
      <c r="H219" s="86"/>
      <c r="I219" s="86"/>
      <c r="J219" s="86"/>
      <c r="K219" s="86"/>
      <c r="L219" s="86"/>
      <c r="M219" s="86"/>
      <c r="N219" s="86"/>
      <c r="O219" s="57"/>
      <c r="AC219" s="48"/>
      <c r="AD219" s="48"/>
      <c r="AE219" s="48"/>
      <c r="AF219" s="48"/>
      <c r="AG219" s="48"/>
      <c r="AH219" s="48"/>
      <c r="AI219" s="48"/>
    </row>
    <row r="220" spans="1:35">
      <c r="A220" s="48"/>
      <c r="B220" s="48"/>
      <c r="C220" s="48"/>
      <c r="D220" s="48"/>
      <c r="E220" s="86"/>
      <c r="F220" s="86"/>
      <c r="G220" s="86"/>
      <c r="H220" s="86"/>
      <c r="I220" s="86"/>
      <c r="J220" s="86"/>
      <c r="K220" s="86"/>
      <c r="L220" s="86"/>
      <c r="M220" s="86"/>
      <c r="N220" s="86"/>
      <c r="O220" s="57"/>
      <c r="AC220" s="48"/>
      <c r="AD220" s="48"/>
      <c r="AE220" s="48"/>
      <c r="AF220" s="48"/>
      <c r="AG220" s="48"/>
      <c r="AH220" s="48"/>
      <c r="AI220" s="48"/>
    </row>
    <row r="221" spans="1:35">
      <c r="A221" s="48"/>
      <c r="B221" s="48"/>
      <c r="C221" s="48"/>
      <c r="D221" s="48"/>
      <c r="E221" s="86"/>
      <c r="F221" s="86"/>
      <c r="G221" s="86"/>
      <c r="H221" s="86"/>
      <c r="I221" s="86"/>
      <c r="J221" s="86"/>
      <c r="K221" s="86"/>
      <c r="L221" s="86"/>
      <c r="M221" s="86"/>
      <c r="N221" s="86"/>
      <c r="O221" s="57"/>
      <c r="AC221" s="48"/>
      <c r="AD221" s="48"/>
      <c r="AE221" s="48"/>
      <c r="AF221" s="48"/>
      <c r="AG221" s="48"/>
      <c r="AH221" s="48"/>
      <c r="AI221" s="48"/>
    </row>
    <row r="222" spans="1:35">
      <c r="A222" s="48"/>
      <c r="B222" s="48"/>
      <c r="C222" s="48"/>
      <c r="D222" s="48"/>
      <c r="E222" s="86"/>
      <c r="F222" s="86"/>
      <c r="G222" s="86"/>
      <c r="H222" s="86"/>
      <c r="I222" s="86"/>
      <c r="J222" s="86"/>
      <c r="K222" s="86"/>
      <c r="L222" s="86"/>
      <c r="M222" s="86"/>
      <c r="N222" s="86"/>
      <c r="O222" s="57"/>
      <c r="AC222" s="48"/>
      <c r="AD222" s="48"/>
      <c r="AE222" s="48"/>
      <c r="AF222" s="48"/>
      <c r="AG222" s="48"/>
      <c r="AH222" s="48"/>
      <c r="AI222" s="48"/>
    </row>
    <row r="223" spans="1:35">
      <c r="A223" s="48"/>
      <c r="B223" s="48"/>
      <c r="C223" s="48"/>
      <c r="D223" s="48"/>
      <c r="E223" s="86"/>
      <c r="F223" s="86"/>
      <c r="G223" s="86"/>
      <c r="H223" s="86"/>
      <c r="I223" s="86"/>
      <c r="J223" s="86"/>
      <c r="K223" s="86"/>
      <c r="L223" s="86"/>
      <c r="M223" s="86"/>
      <c r="N223" s="86"/>
      <c r="O223" s="57"/>
      <c r="AC223" s="48"/>
      <c r="AD223" s="48"/>
      <c r="AE223" s="48"/>
      <c r="AF223" s="48"/>
      <c r="AG223" s="48"/>
      <c r="AH223" s="48"/>
      <c r="AI223" s="48"/>
    </row>
    <row r="224" spans="1:35">
      <c r="A224" s="48"/>
      <c r="B224" s="48"/>
      <c r="C224" s="48"/>
      <c r="D224" s="48"/>
      <c r="E224" s="86"/>
      <c r="F224" s="86"/>
      <c r="G224" s="86"/>
      <c r="H224" s="86"/>
      <c r="I224" s="86"/>
      <c r="J224" s="86"/>
      <c r="K224" s="86"/>
      <c r="L224" s="86"/>
      <c r="M224" s="86"/>
      <c r="N224" s="86"/>
      <c r="O224" s="57"/>
      <c r="AC224" s="48"/>
      <c r="AD224" s="48"/>
      <c r="AE224" s="48"/>
      <c r="AF224" s="48"/>
      <c r="AG224" s="48"/>
      <c r="AH224" s="48"/>
      <c r="AI224" s="48"/>
    </row>
    <row r="225" spans="1:36">
      <c r="A225" s="48"/>
      <c r="B225" s="48"/>
      <c r="C225" s="48"/>
      <c r="D225" s="48"/>
      <c r="E225" s="86"/>
      <c r="F225" s="86"/>
      <c r="G225" s="86"/>
      <c r="H225" s="86"/>
      <c r="I225" s="86"/>
      <c r="J225" s="86"/>
      <c r="K225" s="86"/>
      <c r="L225" s="86"/>
      <c r="M225" s="86"/>
      <c r="N225" s="86"/>
      <c r="O225" s="57"/>
      <c r="AC225" s="48"/>
      <c r="AD225" s="48"/>
      <c r="AE225" s="48"/>
      <c r="AF225" s="48"/>
      <c r="AG225" s="48"/>
      <c r="AH225" s="48"/>
      <c r="AI225" s="48"/>
    </row>
    <row r="226" spans="1:36">
      <c r="A226" s="48"/>
      <c r="B226" s="48"/>
      <c r="C226" s="48"/>
      <c r="D226" s="48"/>
      <c r="E226" s="86"/>
      <c r="F226" s="86"/>
      <c r="G226" s="86"/>
      <c r="H226" s="86"/>
      <c r="I226" s="86"/>
      <c r="J226" s="86"/>
      <c r="K226" s="86"/>
      <c r="L226" s="86"/>
      <c r="M226" s="86"/>
      <c r="N226" s="86"/>
      <c r="O226" s="57"/>
      <c r="AC226" s="48"/>
      <c r="AD226" s="48"/>
      <c r="AE226" s="48"/>
      <c r="AF226" s="48"/>
      <c r="AG226" s="48"/>
      <c r="AH226" s="48"/>
      <c r="AI226" s="48"/>
    </row>
    <row r="227" spans="1:36">
      <c r="A227" s="48"/>
      <c r="B227" s="48"/>
      <c r="C227" s="48"/>
      <c r="D227" s="48"/>
      <c r="E227" s="86"/>
      <c r="F227" s="86"/>
      <c r="G227" s="86"/>
      <c r="H227" s="86"/>
      <c r="I227" s="86"/>
      <c r="J227" s="86"/>
      <c r="K227" s="86"/>
      <c r="L227" s="86"/>
      <c r="M227" s="86"/>
      <c r="N227" s="86"/>
      <c r="O227" s="57"/>
      <c r="AC227" s="48"/>
      <c r="AD227" s="48"/>
      <c r="AE227" s="48"/>
      <c r="AF227" s="48"/>
      <c r="AG227" s="48"/>
      <c r="AH227" s="48"/>
      <c r="AI227" s="48"/>
    </row>
    <row r="228" spans="1:36">
      <c r="A228" s="48"/>
      <c r="B228" s="48"/>
      <c r="C228" s="48"/>
      <c r="D228" s="48"/>
      <c r="E228" s="86"/>
      <c r="F228" s="86"/>
      <c r="G228" s="86"/>
      <c r="H228" s="86"/>
      <c r="I228" s="86"/>
      <c r="J228" s="86"/>
      <c r="K228" s="86"/>
      <c r="L228" s="86"/>
      <c r="M228" s="86"/>
      <c r="N228" s="86"/>
      <c r="O228" s="57"/>
      <c r="AC228" s="48"/>
      <c r="AD228" s="48"/>
      <c r="AE228" s="48"/>
      <c r="AF228" s="48"/>
      <c r="AG228" s="48"/>
      <c r="AH228" s="48"/>
      <c r="AI228" s="48"/>
    </row>
    <row r="229" spans="1:36">
      <c r="A229" s="48"/>
      <c r="B229" s="48"/>
      <c r="C229" s="48"/>
      <c r="D229" s="48"/>
      <c r="E229" s="86"/>
      <c r="F229" s="86"/>
      <c r="G229" s="86"/>
      <c r="H229" s="86"/>
      <c r="I229" s="86"/>
      <c r="J229" s="86"/>
      <c r="K229" s="86"/>
      <c r="L229" s="86"/>
      <c r="M229" s="86"/>
      <c r="N229" s="86"/>
      <c r="O229" s="57"/>
      <c r="AC229" s="48"/>
      <c r="AD229" s="48"/>
      <c r="AE229" s="48"/>
      <c r="AF229" s="48"/>
      <c r="AG229" s="48"/>
      <c r="AH229" s="48"/>
      <c r="AI229" s="48"/>
    </row>
    <row r="230" spans="1:36">
      <c r="A230" s="48"/>
      <c r="B230" s="48"/>
      <c r="C230" s="48"/>
      <c r="D230" s="48"/>
      <c r="E230" s="86"/>
      <c r="F230" s="86"/>
      <c r="G230" s="86"/>
      <c r="H230" s="86"/>
      <c r="I230" s="86"/>
      <c r="J230" s="86"/>
      <c r="K230" s="86"/>
      <c r="L230" s="86"/>
      <c r="M230" s="86"/>
      <c r="N230" s="86"/>
      <c r="O230" s="57"/>
      <c r="AC230" s="48"/>
      <c r="AD230" s="48"/>
      <c r="AE230" s="48"/>
      <c r="AF230" s="48"/>
      <c r="AG230" s="48"/>
      <c r="AH230" s="48"/>
      <c r="AI230" s="48"/>
    </row>
    <row r="231" spans="1:36">
      <c r="A231" s="48"/>
      <c r="B231" s="48"/>
      <c r="C231" s="48"/>
      <c r="D231" s="48"/>
      <c r="E231" s="86"/>
      <c r="F231" s="86"/>
      <c r="G231" s="86"/>
      <c r="H231" s="86"/>
      <c r="I231" s="86"/>
      <c r="J231" s="86"/>
      <c r="K231" s="86"/>
      <c r="L231" s="86"/>
      <c r="M231" s="86"/>
      <c r="N231" s="86"/>
      <c r="O231" s="57"/>
      <c r="AC231" s="48"/>
      <c r="AD231" s="48"/>
      <c r="AE231" s="48"/>
      <c r="AF231" s="48"/>
      <c r="AG231" s="48"/>
      <c r="AH231" s="48"/>
      <c r="AI231" s="48"/>
    </row>
    <row r="232" spans="1:36">
      <c r="A232" s="48"/>
      <c r="B232" s="48"/>
      <c r="C232" s="48"/>
      <c r="D232" s="48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57"/>
      <c r="AC232" s="48"/>
      <c r="AD232" s="48"/>
      <c r="AE232" s="48"/>
      <c r="AF232" s="48"/>
      <c r="AG232" s="48"/>
      <c r="AH232" s="48"/>
      <c r="AI232" s="48"/>
    </row>
    <row r="233" spans="1:36">
      <c r="A233" s="48"/>
      <c r="B233" s="48"/>
      <c r="C233" s="48"/>
      <c r="D233" s="48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57"/>
      <c r="AC233" s="48"/>
      <c r="AD233" s="48"/>
      <c r="AE233" s="48"/>
      <c r="AF233" s="48"/>
      <c r="AG233" s="48"/>
      <c r="AH233" s="48"/>
      <c r="AI233" s="48"/>
    </row>
    <row r="234" spans="1:36">
      <c r="A234" s="48"/>
      <c r="B234" s="48"/>
      <c r="C234" s="48"/>
      <c r="D234" s="48"/>
      <c r="E234" s="86"/>
      <c r="F234" s="86"/>
      <c r="G234" s="86"/>
      <c r="H234" s="86"/>
      <c r="I234" s="86"/>
      <c r="J234" s="86"/>
      <c r="K234" s="86"/>
      <c r="L234" s="86"/>
      <c r="M234" s="86"/>
      <c r="N234" s="86"/>
      <c r="O234" s="57"/>
      <c r="AC234" s="48"/>
      <c r="AD234" s="48"/>
      <c r="AE234" s="48"/>
      <c r="AF234" s="48"/>
      <c r="AG234" s="48"/>
      <c r="AH234" s="48"/>
      <c r="AI234" s="48"/>
    </row>
    <row r="235" spans="1:36">
      <c r="A235" s="48"/>
      <c r="B235" s="48"/>
      <c r="C235" s="48"/>
      <c r="D235" s="48"/>
      <c r="E235" s="86"/>
      <c r="F235" s="86"/>
      <c r="G235" s="86"/>
      <c r="H235" s="86"/>
      <c r="I235" s="86"/>
      <c r="J235" s="86"/>
      <c r="K235" s="86"/>
      <c r="L235" s="86"/>
      <c r="M235" s="86"/>
      <c r="N235" s="86"/>
      <c r="O235" s="57"/>
      <c r="AC235" s="48"/>
      <c r="AD235" s="48"/>
      <c r="AE235" s="48"/>
      <c r="AF235" s="48"/>
      <c r="AG235" s="48"/>
      <c r="AH235" s="48"/>
      <c r="AI235" s="48"/>
    </row>
    <row r="236" spans="1:36">
      <c r="A236" s="48"/>
      <c r="B236" s="48"/>
      <c r="C236" s="48"/>
      <c r="D236" s="48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57"/>
      <c r="AC236" s="48"/>
      <c r="AD236" s="48"/>
      <c r="AE236" s="48"/>
      <c r="AF236" s="48"/>
      <c r="AG236" s="48"/>
      <c r="AH236" s="48"/>
      <c r="AI236" s="48"/>
    </row>
    <row r="237" spans="1:36">
      <c r="A237" s="48"/>
      <c r="B237" s="48"/>
      <c r="C237" s="48"/>
      <c r="D237" s="48"/>
      <c r="E237" s="86"/>
      <c r="F237" s="86"/>
      <c r="G237" s="86"/>
      <c r="H237" s="86"/>
      <c r="I237" s="86"/>
      <c r="J237" s="86"/>
      <c r="K237" s="86"/>
      <c r="L237" s="86"/>
      <c r="M237" s="86"/>
      <c r="N237" s="86"/>
      <c r="O237" s="57"/>
      <c r="AC237" s="48"/>
      <c r="AD237" s="48"/>
      <c r="AE237" s="48"/>
      <c r="AF237" s="48"/>
      <c r="AG237" s="48"/>
      <c r="AH237" s="48"/>
      <c r="AI237" s="48"/>
      <c r="AJ237" s="48"/>
    </row>
    <row r="238" spans="1:36">
      <c r="A238" s="48"/>
      <c r="B238" s="48"/>
      <c r="C238" s="48"/>
      <c r="D238" s="48"/>
      <c r="E238" s="86"/>
      <c r="F238" s="86"/>
      <c r="G238" s="86"/>
      <c r="H238" s="86"/>
      <c r="I238" s="86"/>
      <c r="J238" s="86"/>
      <c r="K238" s="86"/>
      <c r="L238" s="86"/>
      <c r="M238" s="86"/>
      <c r="N238" s="86"/>
      <c r="O238" s="57"/>
      <c r="AC238" s="48"/>
      <c r="AD238" s="48"/>
      <c r="AE238" s="48"/>
      <c r="AF238" s="48"/>
      <c r="AG238" s="48"/>
      <c r="AH238" s="48"/>
      <c r="AI238" s="48"/>
      <c r="AJ238" s="48"/>
    </row>
    <row r="239" spans="1:36">
      <c r="A239" s="48"/>
      <c r="B239" s="48"/>
      <c r="C239" s="48"/>
      <c r="D239" s="48"/>
      <c r="E239" s="86"/>
      <c r="F239" s="86"/>
      <c r="G239" s="86"/>
      <c r="H239" s="86"/>
      <c r="I239" s="86"/>
      <c r="J239" s="86"/>
      <c r="K239" s="86"/>
      <c r="L239" s="86"/>
      <c r="M239" s="86"/>
      <c r="N239" s="86"/>
      <c r="O239" s="57"/>
      <c r="AC239" s="48"/>
      <c r="AD239" s="48"/>
      <c r="AE239" s="48"/>
      <c r="AF239" s="48"/>
      <c r="AG239" s="48"/>
      <c r="AH239" s="48"/>
      <c r="AI239" s="48"/>
      <c r="AJ239" s="48"/>
    </row>
    <row r="240" spans="1:36">
      <c r="A240" s="48"/>
      <c r="B240" s="48"/>
      <c r="C240" s="48"/>
      <c r="D240" s="48"/>
      <c r="E240" s="86"/>
      <c r="F240" s="86"/>
      <c r="G240" s="86"/>
      <c r="H240" s="86"/>
      <c r="I240" s="86"/>
      <c r="J240" s="86"/>
      <c r="K240" s="86"/>
      <c r="L240" s="86"/>
      <c r="M240" s="86"/>
      <c r="N240" s="86"/>
      <c r="O240" s="57"/>
      <c r="AC240" s="48"/>
      <c r="AD240" s="48"/>
      <c r="AE240" s="48"/>
      <c r="AF240" s="48"/>
      <c r="AG240" s="48"/>
      <c r="AH240" s="48"/>
      <c r="AI240" s="48"/>
      <c r="AJ240" s="48"/>
    </row>
    <row r="241" spans="1:36">
      <c r="A241" s="48"/>
      <c r="B241" s="48"/>
      <c r="C241" s="48"/>
      <c r="D241" s="48"/>
      <c r="E241" s="86"/>
      <c r="F241" s="86"/>
      <c r="G241" s="86"/>
      <c r="H241" s="86"/>
      <c r="I241" s="86"/>
      <c r="J241" s="86"/>
      <c r="K241" s="86"/>
      <c r="L241" s="86"/>
      <c r="M241" s="86"/>
      <c r="N241" s="86"/>
      <c r="O241" s="57"/>
      <c r="AC241" s="48"/>
      <c r="AD241" s="48"/>
      <c r="AE241" s="48"/>
      <c r="AF241" s="48"/>
      <c r="AG241" s="48"/>
      <c r="AH241" s="48"/>
      <c r="AI241" s="48"/>
      <c r="AJ241" s="48"/>
    </row>
    <row r="242" spans="1:36">
      <c r="A242" s="48"/>
      <c r="B242" s="48"/>
      <c r="C242" s="48"/>
      <c r="D242" s="48"/>
      <c r="E242" s="86"/>
      <c r="F242" s="86"/>
      <c r="G242" s="86"/>
      <c r="H242" s="86"/>
      <c r="I242" s="86"/>
      <c r="J242" s="86"/>
      <c r="K242" s="86"/>
      <c r="L242" s="86"/>
      <c r="M242" s="86"/>
      <c r="N242" s="86"/>
      <c r="O242" s="57"/>
      <c r="AC242" s="48"/>
      <c r="AD242" s="48"/>
      <c r="AE242" s="48"/>
      <c r="AF242" s="48"/>
      <c r="AG242" s="48"/>
      <c r="AH242" s="48"/>
      <c r="AI242" s="48"/>
      <c r="AJ242" s="48"/>
    </row>
    <row r="243" spans="1:36">
      <c r="A243" s="48"/>
      <c r="B243" s="48"/>
      <c r="C243" s="48"/>
      <c r="D243" s="48"/>
      <c r="E243" s="86"/>
      <c r="F243" s="86"/>
      <c r="G243" s="86"/>
      <c r="H243" s="86"/>
      <c r="I243" s="86"/>
      <c r="J243" s="86"/>
      <c r="K243" s="86"/>
      <c r="L243" s="86"/>
      <c r="M243" s="86"/>
      <c r="N243" s="86"/>
      <c r="O243" s="57"/>
      <c r="AC243" s="48"/>
      <c r="AD243" s="48"/>
      <c r="AE243" s="48"/>
      <c r="AF243" s="48"/>
      <c r="AG243" s="48"/>
      <c r="AH243" s="48"/>
      <c r="AI243" s="48"/>
      <c r="AJ243" s="48"/>
    </row>
    <row r="244" spans="1:36">
      <c r="A244" s="48"/>
      <c r="B244" s="48"/>
      <c r="C244" s="48"/>
      <c r="D244" s="48"/>
      <c r="E244" s="86"/>
      <c r="F244" s="86"/>
      <c r="G244" s="86"/>
      <c r="H244" s="86"/>
      <c r="I244" s="86"/>
      <c r="J244" s="86"/>
      <c r="K244" s="86"/>
      <c r="L244" s="86"/>
      <c r="M244" s="86"/>
      <c r="N244" s="86"/>
      <c r="O244" s="57"/>
      <c r="AC244" s="48"/>
      <c r="AD244" s="48"/>
      <c r="AE244" s="48"/>
      <c r="AF244" s="48"/>
      <c r="AG244" s="48"/>
      <c r="AH244" s="48"/>
      <c r="AI244" s="48"/>
      <c r="AJ244" s="48"/>
    </row>
    <row r="245" spans="1:36">
      <c r="A245" s="48"/>
      <c r="B245" s="48"/>
      <c r="C245" s="48"/>
      <c r="D245" s="48"/>
      <c r="E245" s="86"/>
      <c r="F245" s="86"/>
      <c r="G245" s="86"/>
      <c r="H245" s="86"/>
      <c r="I245" s="86"/>
      <c r="J245" s="86"/>
      <c r="K245" s="86"/>
      <c r="L245" s="86"/>
      <c r="M245" s="86"/>
      <c r="N245" s="86"/>
      <c r="O245" s="57"/>
      <c r="AC245" s="48"/>
      <c r="AD245" s="48"/>
      <c r="AE245" s="48"/>
      <c r="AF245" s="48"/>
      <c r="AG245" s="48"/>
      <c r="AH245" s="48"/>
      <c r="AI245" s="48"/>
      <c r="AJ245" s="48"/>
    </row>
    <row r="246" spans="1:36">
      <c r="A246" s="48"/>
      <c r="B246" s="48"/>
      <c r="C246" s="48"/>
      <c r="D246" s="48"/>
      <c r="E246" s="86"/>
      <c r="F246" s="86"/>
      <c r="G246" s="86"/>
      <c r="H246" s="86"/>
      <c r="I246" s="86"/>
      <c r="J246" s="86"/>
      <c r="K246" s="86"/>
      <c r="L246" s="86"/>
      <c r="M246" s="86"/>
      <c r="N246" s="86"/>
      <c r="O246" s="57"/>
      <c r="AC246" s="48"/>
      <c r="AD246" s="48"/>
      <c r="AE246" s="48"/>
      <c r="AF246" s="48"/>
      <c r="AG246" s="48"/>
      <c r="AH246" s="48"/>
      <c r="AI246" s="48"/>
      <c r="AJ246" s="48"/>
    </row>
    <row r="247" spans="1:36">
      <c r="A247" s="48"/>
      <c r="B247" s="48"/>
      <c r="C247" s="48"/>
      <c r="D247" s="48"/>
      <c r="E247" s="86"/>
      <c r="F247" s="86"/>
      <c r="G247" s="86"/>
      <c r="H247" s="86"/>
      <c r="I247" s="86"/>
      <c r="J247" s="86"/>
      <c r="K247" s="86"/>
      <c r="L247" s="86"/>
      <c r="M247" s="86"/>
      <c r="N247" s="86"/>
      <c r="O247" s="57"/>
      <c r="AC247" s="48"/>
      <c r="AD247" s="48"/>
      <c r="AE247" s="48"/>
      <c r="AF247" s="48"/>
      <c r="AG247" s="48"/>
      <c r="AH247" s="48"/>
      <c r="AI247" s="48"/>
      <c r="AJ247" s="48"/>
    </row>
    <row r="248" spans="1:36">
      <c r="A248" s="48"/>
      <c r="B248" s="48"/>
      <c r="C248" s="48"/>
      <c r="D248" s="48"/>
      <c r="E248" s="86"/>
      <c r="F248" s="86"/>
      <c r="G248" s="86"/>
      <c r="H248" s="86"/>
      <c r="I248" s="86"/>
      <c r="J248" s="86"/>
      <c r="K248" s="86"/>
      <c r="L248" s="86"/>
      <c r="M248" s="86"/>
      <c r="N248" s="86"/>
      <c r="O248" s="57"/>
      <c r="AC248" s="48"/>
      <c r="AD248" s="48"/>
      <c r="AE248" s="48"/>
      <c r="AF248" s="48"/>
      <c r="AG248" s="48"/>
      <c r="AH248" s="48"/>
      <c r="AI248" s="48"/>
      <c r="AJ248" s="48"/>
    </row>
    <row r="249" spans="1:36">
      <c r="A249" s="48"/>
      <c r="B249" s="48"/>
      <c r="C249" s="48"/>
      <c r="D249" s="48"/>
      <c r="E249" s="86"/>
      <c r="F249" s="86"/>
      <c r="G249" s="86"/>
      <c r="H249" s="86"/>
      <c r="I249" s="86"/>
      <c r="J249" s="86"/>
      <c r="K249" s="86"/>
      <c r="L249" s="86"/>
      <c r="M249" s="86"/>
      <c r="N249" s="86"/>
      <c r="O249" s="57"/>
      <c r="AC249" s="48"/>
      <c r="AD249" s="48"/>
      <c r="AE249" s="48"/>
      <c r="AF249" s="48"/>
      <c r="AG249" s="48"/>
      <c r="AH249" s="48"/>
      <c r="AI249" s="48"/>
      <c r="AJ249" s="48"/>
    </row>
    <row r="250" spans="1:36">
      <c r="A250" s="48"/>
      <c r="B250" s="48"/>
      <c r="C250" s="48"/>
      <c r="D250" s="48"/>
      <c r="E250" s="86"/>
      <c r="F250" s="86"/>
      <c r="G250" s="86"/>
      <c r="H250" s="86"/>
      <c r="I250" s="86"/>
      <c r="J250" s="86"/>
      <c r="K250" s="86"/>
      <c r="L250" s="86"/>
      <c r="M250" s="86"/>
      <c r="N250" s="86"/>
      <c r="O250" s="57"/>
      <c r="AC250" s="48"/>
      <c r="AD250" s="48"/>
      <c r="AE250" s="48"/>
      <c r="AF250" s="48"/>
      <c r="AG250" s="48"/>
      <c r="AH250" s="48"/>
      <c r="AI250" s="48"/>
      <c r="AJ250" s="48"/>
    </row>
    <row r="251" spans="1:36">
      <c r="A251" s="48"/>
      <c r="B251" s="48"/>
      <c r="C251" s="48"/>
      <c r="D251" s="48"/>
      <c r="E251" s="86"/>
      <c r="F251" s="86"/>
      <c r="G251" s="86"/>
      <c r="H251" s="86"/>
      <c r="I251" s="86"/>
      <c r="J251" s="86"/>
      <c r="K251" s="86"/>
      <c r="L251" s="86"/>
      <c r="M251" s="86"/>
      <c r="N251" s="86"/>
      <c r="O251" s="57"/>
      <c r="AC251" s="48"/>
      <c r="AD251" s="48"/>
      <c r="AE251" s="48"/>
      <c r="AF251" s="48"/>
      <c r="AG251" s="48"/>
      <c r="AH251" s="48"/>
      <c r="AI251" s="48"/>
      <c r="AJ251" s="48"/>
    </row>
    <row r="252" spans="1:36">
      <c r="A252" s="48"/>
      <c r="B252" s="48"/>
      <c r="C252" s="48"/>
      <c r="D252" s="48"/>
      <c r="E252" s="86"/>
      <c r="F252" s="86"/>
      <c r="G252" s="86"/>
      <c r="H252" s="86"/>
      <c r="I252" s="86"/>
      <c r="J252" s="86"/>
      <c r="K252" s="86"/>
      <c r="L252" s="86"/>
      <c r="M252" s="86"/>
      <c r="N252" s="86"/>
      <c r="O252" s="57"/>
      <c r="AC252" s="48"/>
      <c r="AD252" s="48"/>
      <c r="AE252" s="48"/>
      <c r="AF252" s="48"/>
      <c r="AG252" s="48"/>
      <c r="AH252" s="48"/>
      <c r="AI252" s="48"/>
      <c r="AJ252" s="48"/>
    </row>
    <row r="253" spans="1:36">
      <c r="A253" s="48"/>
      <c r="B253" s="48"/>
      <c r="C253" s="48"/>
      <c r="D253" s="48"/>
      <c r="E253" s="86"/>
      <c r="F253" s="86"/>
      <c r="G253" s="86"/>
      <c r="H253" s="86"/>
      <c r="I253" s="86"/>
      <c r="J253" s="86"/>
      <c r="K253" s="86"/>
      <c r="L253" s="86"/>
      <c r="M253" s="86"/>
      <c r="N253" s="86"/>
      <c r="O253" s="57"/>
      <c r="AC253" s="48"/>
      <c r="AD253" s="48"/>
      <c r="AE253" s="48"/>
      <c r="AF253" s="48"/>
      <c r="AG253" s="48"/>
      <c r="AH253" s="48"/>
      <c r="AI253" s="48"/>
      <c r="AJ253" s="48"/>
    </row>
    <row r="254" spans="1:36">
      <c r="A254" s="48"/>
      <c r="B254" s="48"/>
      <c r="C254" s="48"/>
      <c r="D254" s="48"/>
      <c r="E254" s="86"/>
      <c r="F254" s="86"/>
      <c r="G254" s="86"/>
      <c r="H254" s="86"/>
      <c r="I254" s="86"/>
      <c r="J254" s="86"/>
      <c r="K254" s="86"/>
      <c r="L254" s="86"/>
      <c r="M254" s="86"/>
      <c r="N254" s="86"/>
      <c r="O254" s="57"/>
      <c r="AC254" s="48"/>
      <c r="AD254" s="48"/>
      <c r="AE254" s="48"/>
      <c r="AF254" s="48"/>
      <c r="AG254" s="48"/>
      <c r="AH254" s="48"/>
      <c r="AI254" s="48"/>
      <c r="AJ254" s="48"/>
    </row>
    <row r="255" spans="1:36">
      <c r="A255" s="48"/>
      <c r="B255" s="48"/>
      <c r="C255" s="48"/>
      <c r="D255" s="48"/>
      <c r="E255" s="86"/>
      <c r="F255" s="86"/>
      <c r="G255" s="86"/>
      <c r="H255" s="86"/>
      <c r="I255" s="86"/>
      <c r="J255" s="86"/>
      <c r="K255" s="86"/>
      <c r="L255" s="86"/>
      <c r="M255" s="86"/>
      <c r="N255" s="86"/>
      <c r="O255" s="57"/>
      <c r="AC255" s="48"/>
      <c r="AD255" s="48"/>
      <c r="AE255" s="48"/>
      <c r="AF255" s="48"/>
      <c r="AG255" s="48"/>
      <c r="AH255" s="48"/>
      <c r="AI255" s="48"/>
      <c r="AJ255" s="48"/>
    </row>
    <row r="256" spans="1:36">
      <c r="A256" s="48"/>
      <c r="B256" s="48"/>
      <c r="C256" s="48"/>
      <c r="D256" s="48"/>
      <c r="E256" s="86"/>
      <c r="F256" s="86"/>
      <c r="G256" s="86"/>
      <c r="H256" s="86"/>
      <c r="I256" s="86"/>
      <c r="J256" s="86"/>
      <c r="K256" s="86"/>
      <c r="L256" s="86"/>
      <c r="M256" s="86"/>
      <c r="N256" s="86"/>
      <c r="O256" s="57"/>
      <c r="AC256" s="48"/>
      <c r="AD256" s="48"/>
      <c r="AE256" s="48"/>
      <c r="AF256" s="48"/>
      <c r="AG256" s="48"/>
      <c r="AH256" s="48"/>
      <c r="AI256" s="48"/>
      <c r="AJ256" s="48"/>
    </row>
    <row r="257" spans="1:36">
      <c r="A257" s="48"/>
      <c r="B257" s="48"/>
      <c r="C257" s="48"/>
      <c r="D257" s="48"/>
      <c r="E257" s="86"/>
      <c r="F257" s="86"/>
      <c r="G257" s="86"/>
      <c r="H257" s="86"/>
      <c r="I257" s="86"/>
      <c r="J257" s="86"/>
      <c r="K257" s="86"/>
      <c r="L257" s="86"/>
      <c r="M257" s="86"/>
      <c r="N257" s="86"/>
      <c r="O257" s="57"/>
      <c r="AC257" s="48"/>
      <c r="AD257" s="48"/>
      <c r="AE257" s="48"/>
      <c r="AF257" s="48"/>
      <c r="AG257" s="48"/>
      <c r="AH257" s="48"/>
      <c r="AI257" s="48"/>
      <c r="AJ257" s="48"/>
    </row>
    <row r="258" spans="1:36">
      <c r="A258" s="48"/>
      <c r="B258" s="48"/>
      <c r="C258" s="48"/>
      <c r="D258" s="48"/>
      <c r="E258" s="86"/>
      <c r="F258" s="86"/>
      <c r="G258" s="86"/>
      <c r="H258" s="86"/>
      <c r="I258" s="86"/>
      <c r="J258" s="86"/>
      <c r="K258" s="86"/>
      <c r="L258" s="86"/>
      <c r="M258" s="86"/>
      <c r="N258" s="86"/>
      <c r="O258" s="57"/>
      <c r="AC258" s="48"/>
      <c r="AD258" s="48"/>
      <c r="AE258" s="48"/>
      <c r="AF258" s="48"/>
      <c r="AG258" s="48"/>
      <c r="AH258" s="48"/>
      <c r="AI258" s="48"/>
      <c r="AJ258" s="48"/>
    </row>
    <row r="259" spans="1:36">
      <c r="A259" s="48"/>
      <c r="B259" s="48"/>
      <c r="C259" s="48"/>
      <c r="D259" s="48"/>
      <c r="E259" s="86"/>
      <c r="F259" s="86"/>
      <c r="G259" s="86"/>
      <c r="H259" s="86"/>
      <c r="I259" s="86"/>
      <c r="J259" s="86"/>
      <c r="K259" s="86"/>
      <c r="L259" s="86"/>
      <c r="M259" s="86"/>
      <c r="N259" s="86"/>
      <c r="O259" s="57"/>
      <c r="AC259" s="48"/>
      <c r="AD259" s="48"/>
      <c r="AE259" s="48"/>
      <c r="AF259" s="48"/>
      <c r="AG259" s="48"/>
      <c r="AH259" s="48"/>
      <c r="AI259" s="48"/>
      <c r="AJ259" s="48"/>
    </row>
    <row r="260" spans="1:36">
      <c r="A260" s="48"/>
      <c r="B260" s="48"/>
      <c r="C260" s="48"/>
      <c r="D260" s="48"/>
      <c r="E260" s="86"/>
      <c r="F260" s="86"/>
      <c r="G260" s="86"/>
      <c r="H260" s="86"/>
      <c r="I260" s="86"/>
      <c r="J260" s="86"/>
      <c r="K260" s="86"/>
      <c r="L260" s="86"/>
      <c r="M260" s="86"/>
      <c r="N260" s="86"/>
      <c r="O260" s="57"/>
      <c r="AC260" s="48"/>
      <c r="AD260" s="48"/>
      <c r="AE260" s="48"/>
      <c r="AF260" s="48"/>
      <c r="AG260" s="48"/>
      <c r="AH260" s="48"/>
      <c r="AI260" s="48"/>
      <c r="AJ260" s="48"/>
    </row>
    <row r="261" spans="1:36">
      <c r="A261" s="48"/>
      <c r="B261" s="48"/>
      <c r="C261" s="48"/>
      <c r="D261" s="48"/>
      <c r="E261" s="86"/>
      <c r="F261" s="86"/>
      <c r="G261" s="86"/>
      <c r="H261" s="86"/>
      <c r="I261" s="86"/>
      <c r="J261" s="86"/>
      <c r="K261" s="86"/>
      <c r="L261" s="86"/>
      <c r="M261" s="86"/>
      <c r="N261" s="86"/>
      <c r="O261" s="57"/>
      <c r="AC261" s="48"/>
      <c r="AD261" s="48"/>
      <c r="AE261" s="48"/>
      <c r="AF261" s="48"/>
      <c r="AG261" s="48"/>
      <c r="AH261" s="48"/>
      <c r="AI261" s="48"/>
      <c r="AJ261" s="48"/>
    </row>
    <row r="262" spans="1:36">
      <c r="A262" s="48"/>
      <c r="B262" s="48"/>
      <c r="C262" s="48"/>
      <c r="D262" s="48"/>
      <c r="E262" s="86"/>
      <c r="F262" s="86"/>
      <c r="G262" s="86"/>
      <c r="H262" s="86"/>
      <c r="I262" s="86"/>
      <c r="J262" s="86"/>
      <c r="K262" s="86"/>
      <c r="L262" s="86"/>
      <c r="M262" s="86"/>
      <c r="N262" s="86"/>
      <c r="O262" s="57"/>
      <c r="AC262" s="48"/>
      <c r="AD262" s="48"/>
      <c r="AE262" s="48"/>
      <c r="AF262" s="48"/>
      <c r="AG262" s="48"/>
      <c r="AH262" s="48"/>
      <c r="AI262" s="48"/>
      <c r="AJ262" s="48"/>
    </row>
    <row r="263" spans="1:36">
      <c r="A263" s="48"/>
      <c r="B263" s="48"/>
      <c r="C263" s="48"/>
      <c r="D263" s="48"/>
      <c r="E263" s="86"/>
      <c r="F263" s="86"/>
      <c r="G263" s="86"/>
      <c r="H263" s="86"/>
      <c r="I263" s="86"/>
      <c r="J263" s="86"/>
      <c r="K263" s="86"/>
      <c r="L263" s="86"/>
      <c r="M263" s="86"/>
      <c r="N263" s="86"/>
      <c r="O263" s="57"/>
      <c r="AC263" s="48"/>
      <c r="AD263" s="48"/>
      <c r="AE263" s="48"/>
      <c r="AF263" s="48"/>
      <c r="AG263" s="48"/>
      <c r="AH263" s="48"/>
      <c r="AI263" s="48"/>
      <c r="AJ263" s="48"/>
    </row>
    <row r="264" spans="1:36">
      <c r="A264" s="48"/>
      <c r="B264" s="48"/>
      <c r="C264" s="48"/>
      <c r="D264" s="48"/>
      <c r="E264" s="86"/>
      <c r="F264" s="86"/>
      <c r="G264" s="86"/>
      <c r="H264" s="86"/>
      <c r="I264" s="86"/>
      <c r="J264" s="86"/>
      <c r="K264" s="86"/>
      <c r="L264" s="86"/>
      <c r="M264" s="86"/>
      <c r="N264" s="86"/>
      <c r="O264" s="57"/>
      <c r="AC264" s="48"/>
      <c r="AD264" s="48"/>
      <c r="AE264" s="48"/>
      <c r="AF264" s="48"/>
      <c r="AG264" s="48"/>
      <c r="AH264" s="48"/>
      <c r="AI264" s="48"/>
      <c r="AJ264" s="48"/>
    </row>
    <row r="265" spans="1:36">
      <c r="A265" s="48"/>
      <c r="B265" s="48"/>
      <c r="C265" s="48"/>
      <c r="D265" s="48"/>
      <c r="E265" s="86"/>
      <c r="F265" s="86"/>
      <c r="G265" s="86"/>
      <c r="H265" s="86"/>
      <c r="I265" s="86"/>
      <c r="J265" s="86"/>
      <c r="K265" s="86"/>
      <c r="L265" s="86"/>
      <c r="M265" s="86"/>
      <c r="N265" s="86"/>
      <c r="O265" s="57"/>
      <c r="AC265" s="48"/>
      <c r="AD265" s="48"/>
      <c r="AE265" s="48"/>
      <c r="AF265" s="48"/>
      <c r="AG265" s="48"/>
      <c r="AH265" s="48"/>
      <c r="AI265" s="48"/>
      <c r="AJ265" s="48"/>
    </row>
    <row r="266" spans="1:36">
      <c r="A266" s="48"/>
      <c r="B266" s="48"/>
      <c r="C266" s="48"/>
      <c r="D266" s="48"/>
      <c r="E266" s="86"/>
      <c r="F266" s="86"/>
      <c r="G266" s="86"/>
      <c r="H266" s="86"/>
      <c r="I266" s="86"/>
      <c r="J266" s="86"/>
      <c r="K266" s="86"/>
      <c r="L266" s="86"/>
      <c r="M266" s="86"/>
      <c r="N266" s="86"/>
      <c r="O266" s="57"/>
      <c r="AC266" s="48"/>
      <c r="AD266" s="48"/>
      <c r="AE266" s="48"/>
      <c r="AF266" s="48"/>
      <c r="AG266" s="48"/>
      <c r="AH266" s="48"/>
      <c r="AI266" s="48"/>
      <c r="AJ266" s="48"/>
    </row>
    <row r="267" spans="1:36">
      <c r="A267" s="48"/>
      <c r="B267" s="48"/>
      <c r="C267" s="48"/>
      <c r="D267" s="48"/>
      <c r="E267" s="86"/>
      <c r="F267" s="86"/>
      <c r="G267" s="86"/>
      <c r="H267" s="86"/>
      <c r="I267" s="86"/>
      <c r="J267" s="86"/>
      <c r="K267" s="86"/>
      <c r="L267" s="86"/>
      <c r="M267" s="86"/>
      <c r="N267" s="86"/>
      <c r="O267" s="57"/>
      <c r="AC267" s="48"/>
      <c r="AD267" s="48"/>
      <c r="AE267" s="48"/>
      <c r="AF267" s="48"/>
      <c r="AG267" s="48"/>
      <c r="AH267" s="48"/>
      <c r="AI267" s="48"/>
      <c r="AJ267" s="48"/>
    </row>
    <row r="268" spans="1:36">
      <c r="A268" s="48"/>
      <c r="B268" s="48"/>
      <c r="C268" s="48"/>
      <c r="D268" s="48"/>
      <c r="E268" s="86"/>
      <c r="F268" s="86"/>
      <c r="G268" s="86"/>
      <c r="H268" s="86"/>
      <c r="I268" s="86"/>
      <c r="J268" s="86"/>
      <c r="K268" s="86"/>
      <c r="L268" s="86"/>
      <c r="M268" s="86"/>
      <c r="N268" s="86"/>
      <c r="O268" s="57"/>
      <c r="AC268" s="48"/>
      <c r="AD268" s="48"/>
      <c r="AE268" s="48"/>
      <c r="AF268" s="48"/>
      <c r="AG268" s="48"/>
      <c r="AH268" s="48"/>
      <c r="AI268" s="48"/>
      <c r="AJ268" s="48"/>
    </row>
    <row r="269" spans="1:36">
      <c r="A269" s="48"/>
      <c r="B269" s="48"/>
      <c r="C269" s="48"/>
      <c r="D269" s="48"/>
      <c r="E269" s="86"/>
      <c r="F269" s="86"/>
      <c r="G269" s="86"/>
      <c r="H269" s="86"/>
      <c r="I269" s="86"/>
      <c r="J269" s="86"/>
      <c r="K269" s="86"/>
      <c r="L269" s="86"/>
      <c r="M269" s="86"/>
      <c r="N269" s="86"/>
      <c r="O269" s="57"/>
      <c r="AC269" s="48"/>
      <c r="AD269" s="48"/>
      <c r="AE269" s="48"/>
      <c r="AF269" s="48"/>
      <c r="AG269" s="48"/>
      <c r="AH269" s="48"/>
      <c r="AI269" s="48"/>
      <c r="AJ269" s="48"/>
    </row>
    <row r="270" spans="1:36">
      <c r="A270" s="48"/>
      <c r="B270" s="48"/>
      <c r="C270" s="48"/>
      <c r="D270" s="48"/>
      <c r="E270" s="86"/>
      <c r="F270" s="86"/>
      <c r="G270" s="86"/>
      <c r="H270" s="86"/>
      <c r="I270" s="86"/>
      <c r="J270" s="86"/>
      <c r="K270" s="86"/>
      <c r="L270" s="86"/>
      <c r="M270" s="86"/>
      <c r="N270" s="86"/>
      <c r="O270" s="57"/>
      <c r="AC270" s="48"/>
      <c r="AD270" s="48"/>
      <c r="AE270" s="48"/>
      <c r="AF270" s="48"/>
      <c r="AG270" s="48"/>
      <c r="AH270" s="48"/>
      <c r="AI270" s="48"/>
      <c r="AJ270" s="48"/>
    </row>
    <row r="271" spans="1:36">
      <c r="A271" s="48"/>
      <c r="B271" s="48"/>
      <c r="C271" s="48"/>
      <c r="D271" s="48"/>
      <c r="E271" s="86"/>
      <c r="F271" s="86"/>
      <c r="G271" s="86"/>
      <c r="H271" s="86"/>
      <c r="I271" s="86"/>
      <c r="J271" s="86"/>
      <c r="K271" s="86"/>
      <c r="L271" s="86"/>
      <c r="M271" s="86"/>
      <c r="N271" s="86"/>
      <c r="O271" s="57"/>
      <c r="AC271" s="48"/>
      <c r="AD271" s="48"/>
      <c r="AE271" s="48"/>
      <c r="AF271" s="48"/>
      <c r="AG271" s="48"/>
      <c r="AH271" s="48"/>
      <c r="AI271" s="48"/>
      <c r="AJ271" s="48"/>
    </row>
    <row r="272" spans="1:36">
      <c r="A272" s="48"/>
      <c r="B272" s="48"/>
      <c r="C272" s="48"/>
      <c r="D272" s="48"/>
      <c r="E272" s="86"/>
      <c r="F272" s="86"/>
      <c r="G272" s="86"/>
      <c r="H272" s="86"/>
      <c r="I272" s="86"/>
      <c r="J272" s="86"/>
      <c r="K272" s="86"/>
      <c r="L272" s="86"/>
      <c r="M272" s="86"/>
      <c r="N272" s="86"/>
      <c r="O272" s="57"/>
      <c r="AC272" s="48"/>
      <c r="AD272" s="48"/>
      <c r="AE272" s="48"/>
      <c r="AF272" s="48"/>
      <c r="AG272" s="48"/>
      <c r="AH272" s="48"/>
      <c r="AI272" s="48"/>
      <c r="AJ272" s="48"/>
    </row>
    <row r="273" spans="1:36">
      <c r="A273" s="48"/>
      <c r="B273" s="48"/>
      <c r="C273" s="48"/>
      <c r="D273" s="48"/>
      <c r="E273" s="86"/>
      <c r="F273" s="86"/>
      <c r="G273" s="86"/>
      <c r="H273" s="86"/>
      <c r="I273" s="86"/>
      <c r="J273" s="86"/>
      <c r="K273" s="86"/>
      <c r="L273" s="86"/>
      <c r="M273" s="86"/>
      <c r="N273" s="86"/>
      <c r="O273" s="57"/>
      <c r="AC273" s="48"/>
      <c r="AD273" s="48"/>
      <c r="AE273" s="48"/>
      <c r="AF273" s="48"/>
      <c r="AG273" s="48"/>
      <c r="AH273" s="48"/>
      <c r="AI273" s="48"/>
      <c r="AJ273" s="48"/>
    </row>
    <row r="274" spans="1:36">
      <c r="A274" s="48"/>
      <c r="B274" s="48"/>
      <c r="C274" s="48"/>
      <c r="D274" s="48"/>
      <c r="E274" s="86"/>
      <c r="F274" s="86"/>
      <c r="G274" s="86"/>
      <c r="H274" s="86"/>
      <c r="I274" s="86"/>
      <c r="J274" s="86"/>
      <c r="K274" s="86"/>
      <c r="L274" s="86"/>
      <c r="M274" s="86"/>
      <c r="N274" s="86"/>
      <c r="O274" s="57"/>
      <c r="AC274" s="48"/>
      <c r="AD274" s="48"/>
      <c r="AE274" s="48"/>
      <c r="AF274" s="48"/>
      <c r="AG274" s="48"/>
      <c r="AH274" s="48"/>
      <c r="AI274" s="48"/>
      <c r="AJ274" s="48"/>
    </row>
    <row r="275" spans="1:36">
      <c r="A275" s="48"/>
      <c r="B275" s="48"/>
      <c r="C275" s="48"/>
      <c r="D275" s="48"/>
      <c r="E275" s="86"/>
      <c r="F275" s="86"/>
      <c r="G275" s="86"/>
      <c r="H275" s="86"/>
      <c r="I275" s="86"/>
      <c r="J275" s="86"/>
      <c r="K275" s="86"/>
      <c r="L275" s="86"/>
      <c r="M275" s="86"/>
      <c r="N275" s="86"/>
      <c r="O275" s="57"/>
      <c r="AC275" s="48"/>
      <c r="AD275" s="48"/>
      <c r="AE275" s="48"/>
      <c r="AF275" s="48"/>
      <c r="AG275" s="48"/>
      <c r="AH275" s="48"/>
      <c r="AI275" s="48"/>
      <c r="AJ275" s="48"/>
    </row>
    <row r="276" spans="1:36">
      <c r="A276" s="48"/>
      <c r="B276" s="48"/>
      <c r="C276" s="48"/>
      <c r="D276" s="48"/>
      <c r="E276" s="86"/>
      <c r="F276" s="86"/>
      <c r="G276" s="86"/>
      <c r="H276" s="86"/>
      <c r="I276" s="86"/>
      <c r="J276" s="86"/>
      <c r="K276" s="86"/>
      <c r="L276" s="86"/>
      <c r="M276" s="86"/>
      <c r="N276" s="86"/>
      <c r="O276" s="57"/>
      <c r="AC276" s="48"/>
      <c r="AD276" s="48"/>
      <c r="AE276" s="48"/>
      <c r="AF276" s="48"/>
      <c r="AG276" s="48"/>
      <c r="AH276" s="48"/>
      <c r="AI276" s="48"/>
      <c r="AJ276" s="48"/>
    </row>
    <row r="277" spans="1:36">
      <c r="A277" s="48"/>
      <c r="B277" s="48"/>
      <c r="C277" s="48"/>
      <c r="D277" s="48"/>
      <c r="E277" s="86"/>
      <c r="F277" s="86"/>
      <c r="G277" s="86"/>
      <c r="H277" s="86"/>
      <c r="I277" s="86"/>
      <c r="J277" s="86"/>
      <c r="K277" s="86"/>
      <c r="L277" s="86"/>
      <c r="M277" s="86"/>
      <c r="N277" s="86"/>
      <c r="O277" s="57"/>
      <c r="AC277" s="48"/>
      <c r="AD277" s="48"/>
      <c r="AE277" s="48"/>
      <c r="AF277" s="48"/>
      <c r="AG277" s="48"/>
      <c r="AH277" s="48"/>
      <c r="AI277" s="48"/>
      <c r="AJ277" s="48"/>
    </row>
    <row r="278" spans="1:36">
      <c r="A278" s="48"/>
      <c r="B278" s="48"/>
      <c r="C278" s="48"/>
      <c r="D278" s="48"/>
      <c r="E278" s="86"/>
      <c r="F278" s="86"/>
      <c r="G278" s="86"/>
      <c r="H278" s="86"/>
      <c r="I278" s="86"/>
      <c r="J278" s="86"/>
      <c r="K278" s="86"/>
      <c r="L278" s="86"/>
      <c r="M278" s="86"/>
      <c r="N278" s="86"/>
      <c r="O278" s="57"/>
      <c r="AC278" s="48"/>
      <c r="AD278" s="48"/>
      <c r="AE278" s="48"/>
      <c r="AF278" s="48"/>
      <c r="AG278" s="48"/>
      <c r="AH278" s="48"/>
      <c r="AI278" s="48"/>
      <c r="AJ278" s="48"/>
    </row>
    <row r="279" spans="1:36">
      <c r="A279" s="48"/>
      <c r="B279" s="48"/>
      <c r="C279" s="48"/>
      <c r="D279" s="48"/>
      <c r="E279" s="86"/>
      <c r="F279" s="86"/>
      <c r="G279" s="86"/>
      <c r="H279" s="86"/>
      <c r="I279" s="86"/>
      <c r="J279" s="86"/>
      <c r="K279" s="86"/>
      <c r="L279" s="86"/>
      <c r="M279" s="86"/>
      <c r="N279" s="86"/>
      <c r="O279" s="57"/>
      <c r="AC279" s="48"/>
      <c r="AD279" s="48"/>
      <c r="AE279" s="48"/>
      <c r="AF279" s="48"/>
      <c r="AG279" s="48"/>
      <c r="AH279" s="48"/>
      <c r="AI279" s="48"/>
      <c r="AJ279" s="48"/>
    </row>
  </sheetData>
  <mergeCells count="55">
    <mergeCell ref="P4:Q4"/>
    <mergeCell ref="O32:P32"/>
    <mergeCell ref="H4:K4"/>
    <mergeCell ref="O26:P26"/>
    <mergeCell ref="R4:U4"/>
    <mergeCell ref="C1:F1"/>
    <mergeCell ref="H1:K1"/>
    <mergeCell ref="A32:B32"/>
    <mergeCell ref="A49:B49"/>
    <mergeCell ref="A26:B26"/>
    <mergeCell ref="A20:B20"/>
    <mergeCell ref="H3:I3"/>
    <mergeCell ref="A2:B2"/>
    <mergeCell ref="A46:B46"/>
    <mergeCell ref="I2:K2"/>
    <mergeCell ref="C2:F2"/>
    <mergeCell ref="O46:P46"/>
    <mergeCell ref="A3:B3"/>
    <mergeCell ref="C3:F3"/>
    <mergeCell ref="O20:P20"/>
    <mergeCell ref="X1:AB1"/>
    <mergeCell ref="P1:U1"/>
    <mergeCell ref="P2:Q2"/>
    <mergeCell ref="R2:U2"/>
    <mergeCell ref="R3:U3"/>
    <mergeCell ref="P3:Q3"/>
    <mergeCell ref="Q48:S48"/>
    <mergeCell ref="O55:P55"/>
    <mergeCell ref="O49:P49"/>
    <mergeCell ref="O51:P51"/>
    <mergeCell ref="O53:P53"/>
    <mergeCell ref="A62:E62"/>
    <mergeCell ref="O62:S62"/>
    <mergeCell ref="O57:P57"/>
    <mergeCell ref="O58:P58"/>
    <mergeCell ref="O59:P59"/>
    <mergeCell ref="A60:D60"/>
    <mergeCell ref="A59:B59"/>
    <mergeCell ref="A58:B58"/>
    <mergeCell ref="A57:B57"/>
    <mergeCell ref="O60:R60"/>
    <mergeCell ref="A54:B54"/>
    <mergeCell ref="A56:B56"/>
    <mergeCell ref="O56:P56"/>
    <mergeCell ref="O52:P52"/>
    <mergeCell ref="A47:B47"/>
    <mergeCell ref="O47:P47"/>
    <mergeCell ref="A48:B48"/>
    <mergeCell ref="C48:E48"/>
    <mergeCell ref="O48:P48"/>
    <mergeCell ref="O54:P54"/>
    <mergeCell ref="A53:B53"/>
    <mergeCell ref="A51:B51"/>
    <mergeCell ref="A52:B52"/>
    <mergeCell ref="A55:B55"/>
  </mergeCells>
  <phoneticPr fontId="2" type="noConversion"/>
  <pageMargins left="0.31496062992125984" right="0.31496062992125984" top="0.51181102362204722" bottom="0.39370078740157483" header="0.31496062992125984" footer="0.23622047244094491"/>
  <pageSetup paperSize="9" scale="41" fitToHeight="0" orientation="portrait" r:id="rId1"/>
  <headerFooter alignWithMargins="0">
    <oddHeader>&amp;LFondation de France&amp;CSolidarité Népal</oddHeader>
  </headerFooter>
  <ignoredErrors>
    <ignoredError sqref="V2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O75"/>
  <sheetViews>
    <sheetView topLeftCell="A37" zoomScale="85" zoomScaleNormal="90" workbookViewId="0">
      <selection activeCell="E55" sqref="E55"/>
    </sheetView>
  </sheetViews>
  <sheetFormatPr baseColWidth="10" defaultColWidth="10.875" defaultRowHeight="12.75"/>
  <cols>
    <col min="1" max="1" width="5.125" style="311" bestFit="1" customWidth="1"/>
    <col min="2" max="2" width="43" style="311" customWidth="1"/>
    <col min="3" max="3" width="18.625" style="311" customWidth="1"/>
    <col min="4" max="4" width="1.125" style="310" customWidth="1"/>
    <col min="5" max="5" width="21.5" style="249" customWidth="1"/>
    <col min="6" max="6" width="13.625" style="249" customWidth="1"/>
    <col min="7" max="7" width="25.125" style="249" customWidth="1"/>
    <col min="8" max="8" width="14.125" style="249" customWidth="1"/>
    <col min="9" max="9" width="30.875" style="249" customWidth="1"/>
    <col min="10" max="10" width="13.625" style="249" customWidth="1"/>
    <col min="11" max="11" width="69" style="249" customWidth="1"/>
    <col min="12" max="12" width="42.875" style="309" customWidth="1"/>
    <col min="13" max="13" width="1.5" style="249" customWidth="1"/>
    <col min="14" max="15" width="11.125" style="248"/>
    <col min="16" max="16384" width="10.875" style="249"/>
  </cols>
  <sheetData>
    <row r="1" spans="1:15" s="319" customFormat="1" ht="31.5" customHeight="1">
      <c r="A1" s="312" t="s">
        <v>192</v>
      </c>
      <c r="B1" s="313"/>
      <c r="C1" s="314"/>
      <c r="D1" s="315"/>
      <c r="E1" s="596"/>
      <c r="F1" s="597"/>
      <c r="G1" s="597"/>
      <c r="H1" s="598"/>
      <c r="I1" s="598"/>
      <c r="J1" s="599"/>
      <c r="K1" s="316" t="s">
        <v>186</v>
      </c>
      <c r="L1" s="317"/>
      <c r="M1" s="318"/>
      <c r="N1" s="318"/>
    </row>
    <row r="2" spans="1:15" s="319" customFormat="1" ht="45.95" customHeight="1">
      <c r="A2" s="600" t="s">
        <v>193</v>
      </c>
      <c r="B2" s="601"/>
      <c r="C2" s="247">
        <f>'Budget du projet en Dinar'!C2:F2</f>
        <v>0</v>
      </c>
      <c r="D2" s="243"/>
      <c r="E2" s="246" t="s">
        <v>169</v>
      </c>
      <c r="F2" s="244"/>
      <c r="G2" s="245" t="s">
        <v>161</v>
      </c>
      <c r="H2" s="320"/>
      <c r="I2" s="320"/>
      <c r="J2" s="321"/>
      <c r="K2" s="322" t="s">
        <v>191</v>
      </c>
      <c r="L2" s="323"/>
      <c r="M2" s="324"/>
      <c r="N2" s="318"/>
      <c r="O2" s="318"/>
    </row>
    <row r="3" spans="1:15" s="326" customFormat="1" ht="45.95" customHeight="1" thickBot="1">
      <c r="A3" s="603" t="s">
        <v>36</v>
      </c>
      <c r="B3" s="604"/>
      <c r="C3" s="327">
        <f>'Budget du projet en Dinar'!C3:F3</f>
        <v>0</v>
      </c>
      <c r="D3" s="243"/>
      <c r="E3" s="246" t="s">
        <v>170</v>
      </c>
      <c r="F3" s="328"/>
      <c r="G3" s="245" t="s">
        <v>195</v>
      </c>
      <c r="H3" s="328"/>
      <c r="I3" s="320"/>
      <c r="J3" s="329"/>
      <c r="K3" s="322" t="s">
        <v>183</v>
      </c>
      <c r="L3" s="323"/>
      <c r="M3" s="324"/>
      <c r="N3" s="325"/>
      <c r="O3" s="325"/>
    </row>
    <row r="4" spans="1:15" s="319" customFormat="1" ht="45.95" customHeight="1" thickBot="1">
      <c r="A4" s="607" t="s">
        <v>194</v>
      </c>
      <c r="B4" s="608"/>
      <c r="C4" s="609"/>
      <c r="D4" s="243"/>
      <c r="E4" s="588" t="s">
        <v>95</v>
      </c>
      <c r="F4" s="589"/>
      <c r="G4" s="589"/>
      <c r="H4" s="589"/>
      <c r="I4" s="589"/>
      <c r="J4" s="590"/>
      <c r="K4" s="322" t="s">
        <v>184</v>
      </c>
      <c r="L4" s="323"/>
      <c r="M4" s="324"/>
      <c r="N4" s="318"/>
      <c r="O4" s="318"/>
    </row>
    <row r="5" spans="1:15" ht="39" thickBot="1">
      <c r="A5" s="253"/>
      <c r="B5" s="254" t="str">
        <f>'Budget du projet en Dinar'!B5</f>
        <v>Budget prévisionnel du projet :
Dépenses prévues</v>
      </c>
      <c r="C5" s="255" t="s">
        <v>199</v>
      </c>
      <c r="D5" s="256"/>
      <c r="E5" s="257" t="s">
        <v>187</v>
      </c>
      <c r="F5" s="258" t="s">
        <v>189</v>
      </c>
      <c r="G5" s="257" t="s">
        <v>188</v>
      </c>
      <c r="H5" s="259" t="s">
        <v>190</v>
      </c>
      <c r="I5" s="255" t="s">
        <v>197</v>
      </c>
      <c r="J5" s="260" t="s">
        <v>196</v>
      </c>
      <c r="K5" s="261" t="s">
        <v>164</v>
      </c>
      <c r="L5" s="262"/>
      <c r="M5" s="248"/>
      <c r="N5" s="249"/>
      <c r="O5" s="249"/>
    </row>
    <row r="6" spans="1:15" ht="13.35" customHeight="1">
      <c r="A6" s="263">
        <v>1</v>
      </c>
      <c r="B6" s="264" t="s">
        <v>21</v>
      </c>
      <c r="C6" s="265"/>
      <c r="D6" s="250"/>
      <c r="E6" s="266"/>
      <c r="F6" s="267"/>
      <c r="G6" s="268"/>
      <c r="H6" s="267"/>
      <c r="I6" s="269"/>
      <c r="J6" s="270"/>
      <c r="K6" s="271"/>
      <c r="L6" s="262"/>
      <c r="M6" s="248"/>
      <c r="N6" s="249"/>
      <c r="O6" s="249"/>
    </row>
    <row r="7" spans="1:15" ht="22.35" customHeight="1">
      <c r="A7" s="272" t="s">
        <v>0</v>
      </c>
      <c r="B7" s="273" t="s">
        <v>17</v>
      </c>
      <c r="C7" s="274"/>
      <c r="D7" s="250"/>
      <c r="E7" s="275"/>
      <c r="F7" s="276"/>
      <c r="G7" s="277"/>
      <c r="H7" s="276"/>
      <c r="I7" s="278"/>
      <c r="J7" s="279"/>
      <c r="K7" s="271"/>
      <c r="L7" s="262"/>
      <c r="M7" s="248"/>
      <c r="N7" s="249"/>
      <c r="O7" s="249"/>
    </row>
    <row r="8" spans="1:15">
      <c r="A8" s="272" t="s">
        <v>1</v>
      </c>
      <c r="B8" s="280" t="str">
        <f>'Budget du projet en Dinar'!B8</f>
        <v>indiquer le poste salarié concerné</v>
      </c>
      <c r="C8" s="375">
        <f>'Budget du projet en Dinar'!F8</f>
        <v>0</v>
      </c>
      <c r="D8" s="250"/>
      <c r="E8" s="392"/>
      <c r="F8" s="393"/>
      <c r="G8" s="394"/>
      <c r="H8" s="393"/>
      <c r="I8" s="384">
        <f>SUM(F8,H8)</f>
        <v>0</v>
      </c>
      <c r="J8" s="395">
        <f>C8-I8</f>
        <v>0</v>
      </c>
      <c r="K8" s="271"/>
      <c r="L8" s="262"/>
      <c r="M8" s="248"/>
      <c r="N8" s="249"/>
      <c r="O8" s="249"/>
    </row>
    <row r="9" spans="1:15">
      <c r="A9" s="272" t="s">
        <v>2</v>
      </c>
      <c r="B9" s="280" t="str">
        <f>'Budget du projet en Dinar'!B9</f>
        <v>indiquer le poste salarié concerné</v>
      </c>
      <c r="C9" s="375">
        <f>'Budget du projet en Dinar'!F9</f>
        <v>0</v>
      </c>
      <c r="D9" s="250"/>
      <c r="E9" s="392"/>
      <c r="F9" s="393"/>
      <c r="G9" s="394"/>
      <c r="H9" s="393"/>
      <c r="I9" s="384">
        <f t="shared" ref="I9:I19" si="0">SUM(F9,H9)</f>
        <v>0</v>
      </c>
      <c r="J9" s="395">
        <f t="shared" ref="J9:J19" si="1">C9-I9</f>
        <v>0</v>
      </c>
      <c r="K9" s="271"/>
      <c r="L9" s="262"/>
      <c r="M9" s="248"/>
      <c r="N9" s="249"/>
      <c r="O9" s="249"/>
    </row>
    <row r="10" spans="1:15">
      <c r="A10" s="272" t="s">
        <v>116</v>
      </c>
      <c r="B10" s="280" t="str">
        <f>'Budget du projet en Dinar'!B10</f>
        <v>indiquer le poste salarié concerné</v>
      </c>
      <c r="C10" s="375">
        <f>'Budget du projet en Dinar'!F10</f>
        <v>0</v>
      </c>
      <c r="D10" s="250"/>
      <c r="E10" s="392"/>
      <c r="F10" s="393"/>
      <c r="G10" s="394"/>
      <c r="H10" s="393"/>
      <c r="I10" s="384">
        <f t="shared" si="0"/>
        <v>0</v>
      </c>
      <c r="J10" s="395">
        <f t="shared" si="1"/>
        <v>0</v>
      </c>
      <c r="K10" s="271"/>
      <c r="L10" s="262"/>
      <c r="M10" s="248"/>
      <c r="N10" s="249"/>
      <c r="O10" s="249"/>
    </row>
    <row r="11" spans="1:15">
      <c r="A11" s="272" t="s">
        <v>117</v>
      </c>
      <c r="B11" s="280" t="str">
        <f>'Budget du projet en Dinar'!B11</f>
        <v>indiquer le poste salarié concerné</v>
      </c>
      <c r="C11" s="375">
        <f>'Budget du projet en Dinar'!F11</f>
        <v>0</v>
      </c>
      <c r="D11" s="250"/>
      <c r="E11" s="392"/>
      <c r="F11" s="393"/>
      <c r="G11" s="394"/>
      <c r="H11" s="393"/>
      <c r="I11" s="384">
        <f t="shared" si="0"/>
        <v>0</v>
      </c>
      <c r="J11" s="395">
        <f t="shared" si="1"/>
        <v>0</v>
      </c>
      <c r="K11" s="271"/>
      <c r="L11" s="262"/>
      <c r="M11" s="248"/>
      <c r="N11" s="249"/>
      <c r="O11" s="249"/>
    </row>
    <row r="12" spans="1:15">
      <c r="A12" s="272" t="s">
        <v>118</v>
      </c>
      <c r="B12" s="280" t="str">
        <f>'Budget du projet en Dinar'!B12</f>
        <v>indiquer le poste salarié concerné</v>
      </c>
      <c r="C12" s="375">
        <f>'Budget du projet en Dinar'!F12</f>
        <v>0</v>
      </c>
      <c r="D12" s="250"/>
      <c r="E12" s="392"/>
      <c r="F12" s="393"/>
      <c r="G12" s="394"/>
      <c r="H12" s="393"/>
      <c r="I12" s="384">
        <f t="shared" si="0"/>
        <v>0</v>
      </c>
      <c r="J12" s="395">
        <f t="shared" si="1"/>
        <v>0</v>
      </c>
      <c r="K12" s="271"/>
      <c r="L12" s="262"/>
      <c r="M12" s="248"/>
      <c r="N12" s="249"/>
      <c r="O12" s="249"/>
    </row>
    <row r="13" spans="1:15">
      <c r="A13" s="272" t="s">
        <v>119</v>
      </c>
      <c r="B13" s="280" t="str">
        <f>'Budget du projet en Dinar'!B13</f>
        <v>indiquer le poste salarié concerné</v>
      </c>
      <c r="C13" s="375">
        <f>'Budget du projet en Dinar'!F13</f>
        <v>0</v>
      </c>
      <c r="D13" s="250"/>
      <c r="E13" s="392"/>
      <c r="F13" s="393"/>
      <c r="G13" s="394"/>
      <c r="H13" s="393"/>
      <c r="I13" s="384">
        <f t="shared" si="0"/>
        <v>0</v>
      </c>
      <c r="J13" s="395">
        <f t="shared" si="1"/>
        <v>0</v>
      </c>
      <c r="K13" s="271"/>
      <c r="L13" s="262"/>
      <c r="M13" s="248"/>
      <c r="N13" s="249"/>
      <c r="O13" s="249"/>
    </row>
    <row r="14" spans="1:15" s="252" customFormat="1" ht="26.1" customHeight="1">
      <c r="A14" s="273" t="s">
        <v>3</v>
      </c>
      <c r="B14" s="273" t="str">
        <f>'Budget du projet en Dinar'!B14</f>
        <v>Prestataires externes (formateurs, animateurs…)</v>
      </c>
      <c r="C14" s="375">
        <f>'Budget du projet en Dinar'!F14</f>
        <v>0</v>
      </c>
      <c r="D14" s="256"/>
      <c r="E14" s="396"/>
      <c r="F14" s="397"/>
      <c r="G14" s="398"/>
      <c r="H14" s="397"/>
      <c r="I14" s="384">
        <f t="shared" si="0"/>
        <v>0</v>
      </c>
      <c r="J14" s="395">
        <f t="shared" si="1"/>
        <v>0</v>
      </c>
      <c r="K14" s="281"/>
      <c r="L14" s="282"/>
      <c r="M14" s="251"/>
    </row>
    <row r="15" spans="1:15">
      <c r="A15" s="272" t="s">
        <v>13</v>
      </c>
      <c r="B15" s="280" t="str">
        <f>'Budget du projet en Dinar'!B15</f>
        <v>indiquer la fonction du consultant</v>
      </c>
      <c r="C15" s="375">
        <f>'Budget du projet en Dinar'!F15</f>
        <v>0</v>
      </c>
      <c r="D15" s="250"/>
      <c r="E15" s="392"/>
      <c r="F15" s="393"/>
      <c r="G15" s="394"/>
      <c r="H15" s="393"/>
      <c r="I15" s="384">
        <f t="shared" si="0"/>
        <v>0</v>
      </c>
      <c r="J15" s="395">
        <f t="shared" si="1"/>
        <v>0</v>
      </c>
      <c r="K15" s="271"/>
      <c r="L15" s="262"/>
      <c r="M15" s="248"/>
      <c r="N15" s="249"/>
      <c r="O15" s="249"/>
    </row>
    <row r="16" spans="1:15">
      <c r="A16" s="272" t="s">
        <v>14</v>
      </c>
      <c r="B16" s="280" t="str">
        <f>'Budget du projet en Dinar'!B16</f>
        <v>indiquer la fonction du consultant</v>
      </c>
      <c r="C16" s="375">
        <f>'Budget du projet en Dinar'!F16</f>
        <v>0</v>
      </c>
      <c r="D16" s="250"/>
      <c r="E16" s="392"/>
      <c r="F16" s="393"/>
      <c r="G16" s="394"/>
      <c r="H16" s="393"/>
      <c r="I16" s="384">
        <f t="shared" si="0"/>
        <v>0</v>
      </c>
      <c r="J16" s="395">
        <f t="shared" si="1"/>
        <v>0</v>
      </c>
      <c r="K16" s="271"/>
      <c r="L16" s="262"/>
      <c r="M16" s="248"/>
      <c r="N16" s="249"/>
      <c r="O16" s="249"/>
    </row>
    <row r="17" spans="1:15" s="252" customFormat="1" ht="22.35" customHeight="1">
      <c r="A17" s="283" t="s">
        <v>4</v>
      </c>
      <c r="B17" s="273" t="str">
        <f>'Budget du projet en Dinar'!B17</f>
        <v>Indemnisation des bénévoles</v>
      </c>
      <c r="C17" s="375">
        <f>'Budget du projet en Dinar'!F17</f>
        <v>0</v>
      </c>
      <c r="D17" s="256"/>
      <c r="E17" s="396"/>
      <c r="F17" s="397"/>
      <c r="G17" s="398"/>
      <c r="H17" s="397"/>
      <c r="I17" s="384">
        <f t="shared" si="0"/>
        <v>0</v>
      </c>
      <c r="J17" s="395">
        <f t="shared" si="1"/>
        <v>0</v>
      </c>
      <c r="K17" s="281"/>
      <c r="L17" s="282"/>
      <c r="M17" s="251"/>
    </row>
    <row r="18" spans="1:15" ht="27.95" customHeight="1">
      <c r="A18" s="272" t="s">
        <v>18</v>
      </c>
      <c r="B18" s="280" t="str">
        <f>'Budget du projet en Dinar'!B18</f>
        <v>Frais de déplacement / hébergement</v>
      </c>
      <c r="C18" s="375">
        <f>'Budget du projet en Dinar'!F18</f>
        <v>0</v>
      </c>
      <c r="D18" s="250"/>
      <c r="E18" s="392"/>
      <c r="F18" s="393"/>
      <c r="G18" s="394"/>
      <c r="H18" s="393"/>
      <c r="I18" s="384">
        <f t="shared" si="0"/>
        <v>0</v>
      </c>
      <c r="J18" s="395">
        <f t="shared" si="1"/>
        <v>0</v>
      </c>
      <c r="K18" s="271"/>
      <c r="L18" s="262"/>
      <c r="M18" s="248"/>
      <c r="N18" s="249"/>
      <c r="O18" s="249"/>
    </row>
    <row r="19" spans="1:15" ht="13.5" thickBot="1">
      <c r="A19" s="272" t="s">
        <v>19</v>
      </c>
      <c r="B19" s="280" t="str">
        <f>'Budget du projet en Dinar'!B19</f>
        <v>indiquer l'activité correspondante</v>
      </c>
      <c r="C19" s="375">
        <f>'Budget du projet en Dinar'!F19</f>
        <v>0</v>
      </c>
      <c r="D19" s="250"/>
      <c r="E19" s="392"/>
      <c r="F19" s="393"/>
      <c r="G19" s="394"/>
      <c r="H19" s="393"/>
      <c r="I19" s="384">
        <f t="shared" si="0"/>
        <v>0</v>
      </c>
      <c r="J19" s="399">
        <f t="shared" si="1"/>
        <v>0</v>
      </c>
      <c r="K19" s="271"/>
      <c r="L19" s="262"/>
      <c r="M19" s="248"/>
      <c r="N19" s="249"/>
      <c r="O19" s="249"/>
    </row>
    <row r="20" spans="1:15" s="289" customFormat="1" ht="19.5" customHeight="1" thickBot="1">
      <c r="A20" s="593" t="s">
        <v>70</v>
      </c>
      <c r="B20" s="602"/>
      <c r="C20" s="376">
        <f>SUM(C8:C19)</f>
        <v>0</v>
      </c>
      <c r="D20" s="284"/>
      <c r="E20" s="400"/>
      <c r="F20" s="401">
        <f>SUM(F8:F19)</f>
        <v>0</v>
      </c>
      <c r="G20" s="402"/>
      <c r="H20" s="401">
        <f>SUM(H8:H19)</f>
        <v>0</v>
      </c>
      <c r="I20" s="401">
        <f>SUM(I7:I19)</f>
        <v>0</v>
      </c>
      <c r="J20" s="403">
        <f>SUM(J8:J19)</f>
        <v>0</v>
      </c>
      <c r="K20" s="286"/>
      <c r="L20" s="287"/>
      <c r="M20" s="288"/>
    </row>
    <row r="21" spans="1:15" ht="13.5" customHeight="1">
      <c r="A21" s="263">
        <v>2</v>
      </c>
      <c r="B21" s="264" t="s">
        <v>5</v>
      </c>
      <c r="C21" s="377"/>
      <c r="D21" s="284"/>
      <c r="E21" s="404"/>
      <c r="F21" s="405"/>
      <c r="G21" s="406"/>
      <c r="H21" s="405"/>
      <c r="I21" s="407"/>
      <c r="J21" s="395">
        <f>C21-I21</f>
        <v>0</v>
      </c>
      <c r="K21" s="286"/>
      <c r="L21" s="262"/>
      <c r="M21" s="248"/>
      <c r="N21" s="249"/>
      <c r="O21" s="249"/>
    </row>
    <row r="22" spans="1:15" ht="18" customHeight="1">
      <c r="A22" s="272" t="str">
        <f>'Budget du projet en Dinar'!A22</f>
        <v>2.1</v>
      </c>
      <c r="B22" s="280" t="str">
        <f>'Budget du projet en Dinar'!B22</f>
        <v>indiquer l'activité correspondante</v>
      </c>
      <c r="C22" s="375">
        <f>'Budget du projet en Dinar'!F22</f>
        <v>0</v>
      </c>
      <c r="D22" s="284"/>
      <c r="E22" s="381"/>
      <c r="F22" s="382"/>
      <c r="G22" s="383"/>
      <c r="H22" s="382"/>
      <c r="I22" s="384">
        <f t="shared" ref="I22:I25" si="2">SUM(F22,H22)</f>
        <v>0</v>
      </c>
      <c r="J22" s="395">
        <f>C22-I22</f>
        <v>0</v>
      </c>
      <c r="K22" s="286"/>
      <c r="L22" s="262"/>
      <c r="M22" s="248"/>
      <c r="N22" s="249"/>
      <c r="O22" s="249"/>
    </row>
    <row r="23" spans="1:15">
      <c r="A23" s="272" t="str">
        <f>'Budget du projet en Dinar'!A23</f>
        <v>2.2</v>
      </c>
      <c r="B23" s="280" t="str">
        <f>'Budget du projet en Dinar'!B23</f>
        <v>indiquer l'activité correspondante</v>
      </c>
      <c r="C23" s="375">
        <f>'Budget du projet en Dinar'!F23</f>
        <v>0</v>
      </c>
      <c r="D23" s="284"/>
      <c r="E23" s="381"/>
      <c r="F23" s="382"/>
      <c r="G23" s="383"/>
      <c r="H23" s="382"/>
      <c r="I23" s="384">
        <f t="shared" si="2"/>
        <v>0</v>
      </c>
      <c r="J23" s="395">
        <f>C23-I23</f>
        <v>0</v>
      </c>
      <c r="K23" s="286"/>
      <c r="L23" s="262"/>
      <c r="M23" s="248"/>
      <c r="N23" s="249"/>
      <c r="O23" s="249"/>
    </row>
    <row r="24" spans="1:15">
      <c r="A24" s="272" t="str">
        <f>'Budget du projet en Dinar'!A24</f>
        <v>2.3</v>
      </c>
      <c r="B24" s="280" t="str">
        <f>'Budget du projet en Dinar'!B24</f>
        <v>indiquer l'activité correspondante</v>
      </c>
      <c r="C24" s="375">
        <f>'Budget du projet en Dinar'!F24</f>
        <v>0</v>
      </c>
      <c r="D24" s="284"/>
      <c r="E24" s="381"/>
      <c r="F24" s="382"/>
      <c r="G24" s="383"/>
      <c r="H24" s="382"/>
      <c r="I24" s="384">
        <f t="shared" si="2"/>
        <v>0</v>
      </c>
      <c r="J24" s="395">
        <f>C24-I24</f>
        <v>0</v>
      </c>
      <c r="K24" s="286"/>
      <c r="L24" s="262"/>
      <c r="M24" s="248"/>
      <c r="N24" s="249"/>
      <c r="O24" s="249"/>
    </row>
    <row r="25" spans="1:15" ht="13.5" thickBot="1">
      <c r="A25" s="272" t="str">
        <f>'Budget du projet en Dinar'!A25</f>
        <v>2.4</v>
      </c>
      <c r="B25" s="280" t="str">
        <f>'Budget du projet en Dinar'!B25</f>
        <v>indiquer l'activité correspondante</v>
      </c>
      <c r="C25" s="375">
        <f>'Budget du projet en Dinar'!F25</f>
        <v>0</v>
      </c>
      <c r="D25" s="284"/>
      <c r="E25" s="381"/>
      <c r="F25" s="382"/>
      <c r="G25" s="383"/>
      <c r="H25" s="382"/>
      <c r="I25" s="384">
        <f t="shared" si="2"/>
        <v>0</v>
      </c>
      <c r="J25" s="399">
        <f>C25-I25</f>
        <v>0</v>
      </c>
      <c r="K25" s="286"/>
      <c r="L25" s="262"/>
      <c r="M25" s="248"/>
      <c r="N25" s="249"/>
      <c r="O25" s="249"/>
    </row>
    <row r="26" spans="1:15" s="289" customFormat="1" ht="22.5" customHeight="1" thickBot="1">
      <c r="A26" s="593" t="s">
        <v>71</v>
      </c>
      <c r="B26" s="594"/>
      <c r="C26" s="378">
        <f>SUM(C25,C22)</f>
        <v>0</v>
      </c>
      <c r="D26" s="284"/>
      <c r="E26" s="400"/>
      <c r="F26" s="401">
        <f>SUM(F25,F22)</f>
        <v>0</v>
      </c>
      <c r="G26" s="402"/>
      <c r="H26" s="401">
        <f>SUM(H25,H22)</f>
        <v>0</v>
      </c>
      <c r="I26" s="401">
        <f>SUM(I25,I22)</f>
        <v>0</v>
      </c>
      <c r="J26" s="403">
        <f>SUM(J25,J22)</f>
        <v>0</v>
      </c>
      <c r="K26" s="286"/>
      <c r="L26" s="287"/>
      <c r="M26" s="288"/>
    </row>
    <row r="27" spans="1:15">
      <c r="A27" s="263">
        <v>3</v>
      </c>
      <c r="B27" s="264" t="s">
        <v>72</v>
      </c>
      <c r="C27" s="377"/>
      <c r="D27" s="284"/>
      <c r="E27" s="404"/>
      <c r="F27" s="405"/>
      <c r="G27" s="406"/>
      <c r="H27" s="405"/>
      <c r="I27" s="407"/>
      <c r="J27" s="395">
        <f>C27-I27</f>
        <v>0</v>
      </c>
      <c r="K27" s="286"/>
      <c r="L27" s="262"/>
      <c r="M27" s="248"/>
      <c r="N27" s="249"/>
      <c r="O27" s="249"/>
    </row>
    <row r="28" spans="1:15">
      <c r="A28" s="272" t="str">
        <f>'Budget du projet en Dinar'!A28</f>
        <v>3.1.1</v>
      </c>
      <c r="B28" s="280" t="str">
        <f>'Budget du projet en Dinar'!B28</f>
        <v>indiquer les équipements prévus</v>
      </c>
      <c r="C28" s="375">
        <f>'Budget du projet en Dinar'!F28</f>
        <v>0</v>
      </c>
      <c r="D28" s="284"/>
      <c r="E28" s="381"/>
      <c r="F28" s="382"/>
      <c r="G28" s="383"/>
      <c r="H28" s="382"/>
      <c r="I28" s="384">
        <f t="shared" ref="I28:I31" si="3">SUM(F28,H28)</f>
        <v>0</v>
      </c>
      <c r="J28" s="395">
        <f>C28-I28</f>
        <v>0</v>
      </c>
      <c r="K28" s="286"/>
      <c r="L28" s="262"/>
      <c r="M28" s="248"/>
      <c r="N28" s="249"/>
      <c r="O28" s="249"/>
    </row>
    <row r="29" spans="1:15">
      <c r="A29" s="272" t="str">
        <f>'Budget du projet en Dinar'!A29</f>
        <v>3.1.2</v>
      </c>
      <c r="B29" s="280" t="str">
        <f>'Budget du projet en Dinar'!B29</f>
        <v>indiquer les équipements prévus</v>
      </c>
      <c r="C29" s="375">
        <f>'Budget du projet en Dinar'!F29</f>
        <v>0</v>
      </c>
      <c r="D29" s="284"/>
      <c r="E29" s="381"/>
      <c r="F29" s="382"/>
      <c r="G29" s="383"/>
      <c r="H29" s="382"/>
      <c r="I29" s="384">
        <f t="shared" si="3"/>
        <v>0</v>
      </c>
      <c r="J29" s="395">
        <f>C29-I29</f>
        <v>0</v>
      </c>
      <c r="K29" s="286"/>
      <c r="L29" s="262"/>
      <c r="M29" s="248"/>
      <c r="N29" s="249"/>
      <c r="O29" s="249"/>
    </row>
    <row r="30" spans="1:15">
      <c r="A30" s="272" t="str">
        <f>'Budget du projet en Dinar'!A30</f>
        <v>3.2.1</v>
      </c>
      <c r="B30" s="280" t="str">
        <f>'Budget du projet en Dinar'!B30</f>
        <v>indiquer le type de fournitures prévus</v>
      </c>
      <c r="C30" s="375">
        <f>'Budget du projet en Dinar'!F30</f>
        <v>0</v>
      </c>
      <c r="D30" s="284"/>
      <c r="E30" s="381"/>
      <c r="F30" s="382"/>
      <c r="G30" s="383"/>
      <c r="H30" s="382"/>
      <c r="I30" s="384">
        <f t="shared" si="3"/>
        <v>0</v>
      </c>
      <c r="J30" s="395">
        <f>C30-I30</f>
        <v>0</v>
      </c>
      <c r="K30" s="286"/>
      <c r="L30" s="262"/>
      <c r="M30" s="248"/>
      <c r="N30" s="249"/>
      <c r="O30" s="249"/>
    </row>
    <row r="31" spans="1:15" ht="13.5" thickBot="1">
      <c r="A31" s="272" t="str">
        <f>'Budget du projet en Dinar'!A31</f>
        <v>3.2.2</v>
      </c>
      <c r="B31" s="280" t="str">
        <f>'Budget du projet en Dinar'!B31</f>
        <v>indiquer le type de fournitures prévus</v>
      </c>
      <c r="C31" s="375">
        <f>'Budget du projet en Dinar'!F31</f>
        <v>0</v>
      </c>
      <c r="D31" s="284"/>
      <c r="E31" s="381"/>
      <c r="F31" s="382"/>
      <c r="G31" s="383"/>
      <c r="H31" s="382"/>
      <c r="I31" s="384">
        <f t="shared" si="3"/>
        <v>0</v>
      </c>
      <c r="J31" s="399">
        <f>C31-I31</f>
        <v>0</v>
      </c>
      <c r="K31" s="286"/>
      <c r="L31" s="262"/>
      <c r="M31" s="248"/>
      <c r="N31" s="249"/>
      <c r="O31" s="249"/>
    </row>
    <row r="32" spans="1:15" s="289" customFormat="1" ht="19.5" customHeight="1" thickBot="1">
      <c r="A32" s="591" t="s">
        <v>25</v>
      </c>
      <c r="B32" s="595"/>
      <c r="C32" s="376">
        <f>SUM(C28:C31)</f>
        <v>0</v>
      </c>
      <c r="D32" s="284"/>
      <c r="E32" s="400"/>
      <c r="F32" s="401">
        <f>SUM(F28:F31)</f>
        <v>0</v>
      </c>
      <c r="G32" s="402"/>
      <c r="H32" s="401">
        <f>SUM(H28:H31)</f>
        <v>0</v>
      </c>
      <c r="I32" s="401">
        <f>SUM(I28:I31)</f>
        <v>0</v>
      </c>
      <c r="J32" s="403">
        <f>SUM(J28:J31)</f>
        <v>0</v>
      </c>
      <c r="K32" s="286"/>
      <c r="L32" s="287"/>
      <c r="M32" s="288"/>
    </row>
    <row r="33" spans="1:15">
      <c r="A33" s="263">
        <v>4</v>
      </c>
      <c r="B33" s="264" t="s">
        <v>20</v>
      </c>
      <c r="C33" s="265"/>
      <c r="D33" s="284"/>
      <c r="E33" s="404"/>
      <c r="F33" s="405"/>
      <c r="G33" s="406"/>
      <c r="H33" s="405"/>
      <c r="I33" s="407"/>
      <c r="J33" s="408"/>
      <c r="K33" s="286"/>
      <c r="L33" s="262"/>
      <c r="M33" s="248"/>
      <c r="N33" s="249"/>
      <c r="O33" s="249"/>
    </row>
    <row r="34" spans="1:15">
      <c r="A34" s="272" t="str">
        <f>'Budget du projet en Dinar'!A34</f>
        <v>4.1</v>
      </c>
      <c r="B34" s="280" t="str">
        <f>'Budget du projet en Dinar'!B34</f>
        <v>préciser le type (par ex. frais d'impression)</v>
      </c>
      <c r="C34" s="375">
        <f>'Budget du projet en Dinar'!F34</f>
        <v>0</v>
      </c>
      <c r="D34" s="284"/>
      <c r="E34" s="381"/>
      <c r="F34" s="382"/>
      <c r="G34" s="383"/>
      <c r="H34" s="382"/>
      <c r="I34" s="384">
        <f>SUM(F34,H34)</f>
        <v>0</v>
      </c>
      <c r="J34" s="395">
        <f>C34-I34</f>
        <v>0</v>
      </c>
      <c r="K34" s="286"/>
      <c r="L34" s="262"/>
      <c r="M34" s="248"/>
      <c r="N34" s="249"/>
      <c r="O34" s="249"/>
    </row>
    <row r="35" spans="1:15">
      <c r="A35" s="272" t="str">
        <f>'Budget du projet en Dinar'!A35</f>
        <v>4.2</v>
      </c>
      <c r="B35" s="280" t="str">
        <f>'Budget du projet en Dinar'!B35</f>
        <v>préciser le type (par ex. location de salle)</v>
      </c>
      <c r="C35" s="375">
        <f>'Budget du projet en Dinar'!F35</f>
        <v>0</v>
      </c>
      <c r="D35" s="284"/>
      <c r="E35" s="381"/>
      <c r="F35" s="382"/>
      <c r="G35" s="383"/>
      <c r="H35" s="382"/>
      <c r="I35" s="384">
        <f t="shared" ref="I35:I45" si="4">SUM(F35,H35)</f>
        <v>0</v>
      </c>
      <c r="J35" s="395">
        <f t="shared" ref="J35:J45" si="5">C35-I35</f>
        <v>0</v>
      </c>
      <c r="K35" s="286"/>
      <c r="L35" s="262"/>
      <c r="M35" s="248"/>
      <c r="N35" s="249"/>
      <c r="O35" s="249"/>
    </row>
    <row r="36" spans="1:15">
      <c r="A36" s="272" t="str">
        <f>'Budget du projet en Dinar'!A36</f>
        <v>4.3</v>
      </c>
      <c r="B36" s="280" t="str">
        <f>'Budget du projet en Dinar'!B36</f>
        <v>autre - à préciser</v>
      </c>
      <c r="C36" s="375">
        <f>'Budget du projet en Dinar'!F36</f>
        <v>0</v>
      </c>
      <c r="D36" s="284"/>
      <c r="E36" s="381"/>
      <c r="F36" s="382"/>
      <c r="G36" s="383"/>
      <c r="H36" s="382"/>
      <c r="I36" s="384">
        <f t="shared" si="4"/>
        <v>0</v>
      </c>
      <c r="J36" s="395">
        <f t="shared" si="5"/>
        <v>0</v>
      </c>
      <c r="K36" s="286"/>
      <c r="L36" s="262"/>
      <c r="M36" s="248"/>
      <c r="N36" s="249"/>
      <c r="O36" s="249"/>
    </row>
    <row r="37" spans="1:15">
      <c r="A37" s="272" t="str">
        <f>'Budget du projet en Dinar'!A37</f>
        <v>4.4</v>
      </c>
      <c r="B37" s="280" t="str">
        <f>'Budget du projet en Dinar'!B37</f>
        <v>autre - à préciser</v>
      </c>
      <c r="C37" s="375">
        <f>'Budget du projet en Dinar'!F37</f>
        <v>0</v>
      </c>
      <c r="D37" s="284"/>
      <c r="E37" s="381"/>
      <c r="F37" s="382"/>
      <c r="G37" s="383"/>
      <c r="H37" s="382"/>
      <c r="I37" s="384">
        <f t="shared" si="4"/>
        <v>0</v>
      </c>
      <c r="J37" s="395">
        <f t="shared" si="5"/>
        <v>0</v>
      </c>
      <c r="K37" s="286"/>
      <c r="L37" s="262"/>
      <c r="M37" s="248"/>
      <c r="N37" s="249"/>
      <c r="O37" s="249"/>
    </row>
    <row r="38" spans="1:15">
      <c r="A38" s="272" t="str">
        <f>'Budget du projet en Dinar'!A38</f>
        <v>4.5</v>
      </c>
      <c r="B38" s="280" t="str">
        <f>'Budget du projet en Dinar'!B38</f>
        <v>autre - à préciser</v>
      </c>
      <c r="C38" s="375">
        <f>'Budget du projet en Dinar'!F38</f>
        <v>0</v>
      </c>
      <c r="D38" s="284"/>
      <c r="E38" s="381"/>
      <c r="F38" s="382"/>
      <c r="G38" s="383"/>
      <c r="H38" s="382"/>
      <c r="I38" s="384">
        <f t="shared" si="4"/>
        <v>0</v>
      </c>
      <c r="J38" s="395">
        <f t="shared" si="5"/>
        <v>0</v>
      </c>
      <c r="K38" s="286"/>
      <c r="L38" s="262"/>
      <c r="M38" s="248"/>
      <c r="N38" s="249"/>
      <c r="O38" s="249"/>
    </row>
    <row r="39" spans="1:15">
      <c r="A39" s="272" t="str">
        <f>'Budget du projet en Dinar'!A39</f>
        <v>4.6</v>
      </c>
      <c r="B39" s="280" t="str">
        <f>'Budget du projet en Dinar'!B39</f>
        <v>autre - à préciser</v>
      </c>
      <c r="C39" s="375">
        <f>'Budget du projet en Dinar'!F39</f>
        <v>0</v>
      </c>
      <c r="D39" s="284"/>
      <c r="E39" s="381"/>
      <c r="F39" s="382"/>
      <c r="G39" s="383"/>
      <c r="H39" s="382"/>
      <c r="I39" s="384">
        <f t="shared" si="4"/>
        <v>0</v>
      </c>
      <c r="J39" s="395">
        <f t="shared" si="5"/>
        <v>0</v>
      </c>
      <c r="K39" s="286"/>
      <c r="L39" s="262"/>
      <c r="M39" s="248"/>
      <c r="N39" s="249"/>
      <c r="O39" s="249"/>
    </row>
    <row r="40" spans="1:15">
      <c r="A40" s="272" t="str">
        <f>'Budget du projet en Dinar'!A40</f>
        <v>4.7</v>
      </c>
      <c r="B40" s="280" t="str">
        <f>'Budget du projet en Dinar'!B40</f>
        <v>autre - à préciser</v>
      </c>
      <c r="C40" s="375">
        <f>'Budget du projet en Dinar'!F40</f>
        <v>0</v>
      </c>
      <c r="D40" s="284"/>
      <c r="E40" s="381"/>
      <c r="F40" s="382"/>
      <c r="G40" s="383"/>
      <c r="H40" s="382"/>
      <c r="I40" s="384">
        <f t="shared" si="4"/>
        <v>0</v>
      </c>
      <c r="J40" s="395">
        <f t="shared" si="5"/>
        <v>0</v>
      </c>
      <c r="K40" s="286"/>
      <c r="L40" s="262"/>
      <c r="M40" s="248"/>
      <c r="N40" s="249"/>
      <c r="O40" s="249"/>
    </row>
    <row r="41" spans="1:15">
      <c r="A41" s="272" t="str">
        <f>'Budget du projet en Dinar'!A41</f>
        <v>4.8</v>
      </c>
      <c r="B41" s="280" t="str">
        <f>'Budget du projet en Dinar'!B41</f>
        <v>autre - à préciser</v>
      </c>
      <c r="C41" s="375">
        <f>'Budget du projet en Dinar'!F41</f>
        <v>0</v>
      </c>
      <c r="D41" s="284"/>
      <c r="E41" s="381"/>
      <c r="F41" s="382"/>
      <c r="G41" s="383"/>
      <c r="H41" s="382"/>
      <c r="I41" s="384">
        <f t="shared" si="4"/>
        <v>0</v>
      </c>
      <c r="J41" s="395">
        <f t="shared" si="5"/>
        <v>0</v>
      </c>
      <c r="K41" s="286"/>
      <c r="L41" s="262"/>
      <c r="M41" s="248"/>
      <c r="N41" s="249"/>
      <c r="O41" s="249"/>
    </row>
    <row r="42" spans="1:15">
      <c r="A42" s="272" t="str">
        <f>'Budget du projet en Dinar'!A42</f>
        <v>4.9</v>
      </c>
      <c r="B42" s="280" t="str">
        <f>'Budget du projet en Dinar'!B42</f>
        <v>autre - à préciser</v>
      </c>
      <c r="C42" s="375">
        <f>'Budget du projet en Dinar'!F42</f>
        <v>0</v>
      </c>
      <c r="D42" s="284"/>
      <c r="E42" s="381"/>
      <c r="F42" s="382"/>
      <c r="G42" s="383"/>
      <c r="H42" s="382"/>
      <c r="I42" s="384">
        <f t="shared" si="4"/>
        <v>0</v>
      </c>
      <c r="J42" s="395">
        <f t="shared" si="5"/>
        <v>0</v>
      </c>
      <c r="K42" s="286"/>
      <c r="L42" s="262"/>
      <c r="M42" s="248"/>
      <c r="N42" s="249"/>
      <c r="O42" s="249"/>
    </row>
    <row r="43" spans="1:15">
      <c r="A43" s="272" t="str">
        <f>'Budget du projet en Dinar'!A43</f>
        <v>4.10</v>
      </c>
      <c r="B43" s="280" t="str">
        <f>'Budget du projet en Dinar'!B43</f>
        <v>autre - à préciser</v>
      </c>
      <c r="C43" s="375">
        <f>'Budget du projet en Dinar'!F43</f>
        <v>0</v>
      </c>
      <c r="D43" s="284"/>
      <c r="E43" s="381"/>
      <c r="F43" s="382"/>
      <c r="G43" s="383"/>
      <c r="H43" s="382"/>
      <c r="I43" s="384">
        <f t="shared" si="4"/>
        <v>0</v>
      </c>
      <c r="J43" s="395">
        <f t="shared" si="5"/>
        <v>0</v>
      </c>
      <c r="K43" s="286"/>
      <c r="L43" s="262"/>
      <c r="M43" s="248"/>
      <c r="N43" s="249"/>
      <c r="O43" s="249"/>
    </row>
    <row r="44" spans="1:15">
      <c r="A44" s="272" t="str">
        <f>'Budget du projet en Dinar'!A44</f>
        <v>4.11</v>
      </c>
      <c r="B44" s="280" t="str">
        <f>'Budget du projet en Dinar'!B44</f>
        <v>autre - à préciser</v>
      </c>
      <c r="C44" s="375">
        <f>'Budget du projet en Dinar'!F44</f>
        <v>0</v>
      </c>
      <c r="D44" s="284"/>
      <c r="E44" s="381"/>
      <c r="F44" s="382"/>
      <c r="G44" s="383"/>
      <c r="H44" s="382"/>
      <c r="I44" s="384">
        <f t="shared" si="4"/>
        <v>0</v>
      </c>
      <c r="J44" s="395">
        <f t="shared" si="5"/>
        <v>0</v>
      </c>
      <c r="K44" s="286"/>
      <c r="L44" s="262"/>
      <c r="M44" s="248"/>
      <c r="N44" s="249"/>
      <c r="O44" s="249"/>
    </row>
    <row r="45" spans="1:15" ht="13.5" thickBot="1">
      <c r="A45" s="272" t="str">
        <f>'Budget du projet en Dinar'!A45</f>
        <v>4.12</v>
      </c>
      <c r="B45" s="280" t="str">
        <f>'Budget du projet en Dinar'!B45</f>
        <v>autre - à préciser</v>
      </c>
      <c r="C45" s="375">
        <f>'Budget du projet en Dinar'!F45</f>
        <v>0</v>
      </c>
      <c r="D45" s="284"/>
      <c r="E45" s="381"/>
      <c r="F45" s="382"/>
      <c r="G45" s="383"/>
      <c r="H45" s="382"/>
      <c r="I45" s="384">
        <f t="shared" si="4"/>
        <v>0</v>
      </c>
      <c r="J45" s="399">
        <f t="shared" si="5"/>
        <v>0</v>
      </c>
      <c r="K45" s="286"/>
      <c r="L45" s="262"/>
      <c r="M45" s="248"/>
      <c r="N45" s="249"/>
      <c r="O45" s="249"/>
    </row>
    <row r="46" spans="1:15" s="289" customFormat="1" ht="21.75" customHeight="1" thickBot="1">
      <c r="A46" s="591" t="s">
        <v>28</v>
      </c>
      <c r="B46" s="595"/>
      <c r="C46" s="376">
        <f>SUM(C34:C45)</f>
        <v>0</v>
      </c>
      <c r="D46" s="284"/>
      <c r="E46" s="400"/>
      <c r="F46" s="401">
        <f>SUM(F34:F45)</f>
        <v>0</v>
      </c>
      <c r="G46" s="402"/>
      <c r="H46" s="401">
        <f>SUM(H34:H45)</f>
        <v>0</v>
      </c>
      <c r="I46" s="401">
        <f>SUM(I34:I45)</f>
        <v>0</v>
      </c>
      <c r="J46" s="403">
        <f>SUM(J34:J45)</f>
        <v>0</v>
      </c>
      <c r="K46" s="286"/>
      <c r="L46" s="287"/>
      <c r="M46" s="288"/>
    </row>
    <row r="47" spans="1:15" s="289" customFormat="1" ht="22.5" customHeight="1" thickBot="1">
      <c r="A47" s="584" t="s">
        <v>127</v>
      </c>
      <c r="B47" s="585"/>
      <c r="C47" s="378">
        <f>SUM(C46,C32,C26,C20)</f>
        <v>0</v>
      </c>
      <c r="D47" s="284"/>
      <c r="E47" s="388"/>
      <c r="F47" s="389">
        <f>SUM(F46,F32,F26,F20)</f>
        <v>0</v>
      </c>
      <c r="G47" s="390"/>
      <c r="H47" s="389">
        <f>SUM(H46,H32,H26,H20)</f>
        <v>0</v>
      </c>
      <c r="I47" s="389">
        <f>SUM(I46,I32,I26,I20)</f>
        <v>0</v>
      </c>
      <c r="J47" s="403">
        <f>C47-I47</f>
        <v>0</v>
      </c>
      <c r="K47" s="286"/>
      <c r="L47" s="287"/>
      <c r="M47" s="288"/>
    </row>
    <row r="48" spans="1:15" s="289" customFormat="1" ht="24" customHeight="1" thickBot="1">
      <c r="A48" s="591" t="s">
        <v>93</v>
      </c>
      <c r="B48" s="592"/>
      <c r="C48" s="376">
        <f>'Budget du projet en Dinar'!F48</f>
        <v>0</v>
      </c>
      <c r="D48" s="284"/>
      <c r="E48" s="400"/>
      <c r="F48" s="409"/>
      <c r="G48" s="402"/>
      <c r="H48" s="409"/>
      <c r="I48" s="401"/>
      <c r="J48" s="403">
        <f>C48-I48</f>
        <v>0</v>
      </c>
      <c r="K48" s="286"/>
      <c r="L48" s="287"/>
      <c r="M48" s="288"/>
    </row>
    <row r="49" spans="1:15" s="289" customFormat="1" ht="22.5" customHeight="1" thickBot="1">
      <c r="A49" s="584" t="s">
        <v>128</v>
      </c>
      <c r="B49" s="585"/>
      <c r="C49" s="378">
        <f>SUM(C47,C48)</f>
        <v>0</v>
      </c>
      <c r="D49" s="284"/>
      <c r="E49" s="388"/>
      <c r="F49" s="389">
        <f>SUM(F47,F48)</f>
        <v>0</v>
      </c>
      <c r="G49" s="390"/>
      <c r="H49" s="389">
        <f>SUM(H47,H48)</f>
        <v>0</v>
      </c>
      <c r="I49" s="389">
        <f>I47+I48</f>
        <v>0</v>
      </c>
      <c r="J49" s="403">
        <f>C49-I49</f>
        <v>0</v>
      </c>
      <c r="K49" s="286"/>
      <c r="L49" s="287"/>
      <c r="M49" s="288"/>
    </row>
    <row r="50" spans="1:15" s="289" customFormat="1" ht="33" customHeight="1" thickBot="1">
      <c r="A50" s="291"/>
      <c r="B50" s="291"/>
      <c r="C50" s="292"/>
      <c r="D50" s="284"/>
      <c r="E50" s="410" t="s">
        <v>167</v>
      </c>
      <c r="F50" s="293" t="e">
        <f>F49/C49</f>
        <v>#DIV/0!</v>
      </c>
      <c r="G50" s="410" t="s">
        <v>168</v>
      </c>
      <c r="H50" s="293" t="e">
        <f>H49/C49</f>
        <v>#DIV/0!</v>
      </c>
      <c r="I50" s="290" t="e">
        <f>I49/C49</f>
        <v>#DIV/0!</v>
      </c>
      <c r="J50" s="285"/>
      <c r="K50" s="294"/>
      <c r="L50" s="287"/>
      <c r="M50" s="288"/>
    </row>
    <row r="51" spans="1:15" s="303" customFormat="1" ht="39" customHeight="1" thickBot="1">
      <c r="A51" s="295"/>
      <c r="B51" s="296"/>
      <c r="C51" s="297"/>
      <c r="D51" s="284"/>
      <c r="E51" s="298"/>
      <c r="F51" s="298"/>
      <c r="G51" s="298"/>
      <c r="H51" s="298"/>
      <c r="I51" s="299"/>
      <c r="J51" s="292"/>
      <c r="K51" s="300"/>
      <c r="L51" s="301"/>
      <c r="M51" s="302"/>
    </row>
    <row r="52" spans="1:15" ht="33.950000000000003" customHeight="1" thickBot="1">
      <c r="A52" s="586" t="str">
        <f>'Budget du projet en Dinar'!A51:B51</f>
        <v>PLAN DE FINANCEMENT du PROJET</v>
      </c>
      <c r="B52" s="587"/>
      <c r="C52" s="304" t="str">
        <f>'Budget du projet en Dinar'!F51</f>
        <v>Financement total 
prévu en Dinars</v>
      </c>
      <c r="D52" s="305"/>
      <c r="E52" s="306" t="s">
        <v>165</v>
      </c>
      <c r="F52" s="259" t="s">
        <v>163</v>
      </c>
      <c r="G52" s="257" t="s">
        <v>166</v>
      </c>
      <c r="H52" s="259" t="s">
        <v>163</v>
      </c>
      <c r="I52" s="307" t="s">
        <v>90</v>
      </c>
      <c r="J52" s="308" t="s">
        <v>91</v>
      </c>
      <c r="K52" s="261" t="s">
        <v>164</v>
      </c>
      <c r="L52" s="262"/>
      <c r="M52" s="248"/>
      <c r="N52" s="249"/>
      <c r="O52" s="249"/>
    </row>
    <row r="53" spans="1:15" ht="18.95" customHeight="1">
      <c r="A53" s="605" t="s">
        <v>115</v>
      </c>
      <c r="B53" s="606"/>
      <c r="C53" s="379">
        <f>'Budget du projet en Dinar'!F52</f>
        <v>0</v>
      </c>
      <c r="D53" s="380"/>
      <c r="E53" s="381"/>
      <c r="F53" s="382"/>
      <c r="G53" s="383"/>
      <c r="H53" s="382"/>
      <c r="I53" s="384">
        <f t="shared" ref="I53:I60" si="6">SUM(F53,H53)</f>
        <v>0</v>
      </c>
      <c r="J53" s="385">
        <f t="shared" ref="J53:J60" si="7">C53-I53</f>
        <v>0</v>
      </c>
      <c r="K53" s="286"/>
      <c r="L53" s="262"/>
      <c r="M53" s="248"/>
      <c r="N53" s="249"/>
      <c r="O53" s="249"/>
    </row>
    <row r="54" spans="1:15" ht="18.95" customHeight="1">
      <c r="A54" s="582" t="str">
        <f>'Budget du projet en Dinar'!A53:B53</f>
        <v>Ressources des activités (ventes…)</v>
      </c>
      <c r="B54" s="583"/>
      <c r="C54" s="379">
        <f>'Budget du projet en Dinar'!F53</f>
        <v>0</v>
      </c>
      <c r="D54" s="380"/>
      <c r="E54" s="381"/>
      <c r="F54" s="382"/>
      <c r="G54" s="383"/>
      <c r="H54" s="382"/>
      <c r="I54" s="384">
        <f t="shared" si="6"/>
        <v>0</v>
      </c>
      <c r="J54" s="385">
        <f t="shared" si="7"/>
        <v>0</v>
      </c>
      <c r="K54" s="286"/>
      <c r="L54" s="262"/>
      <c r="M54" s="248"/>
      <c r="N54" s="249"/>
      <c r="O54" s="249"/>
    </row>
    <row r="55" spans="1:15" ht="59.1" customHeight="1">
      <c r="A55" s="582" t="str">
        <f>'Budget du projet en Dinar'!A54:B54</f>
        <v>Autofinancement (fonds propres apportés par le porteur du projet, participation des usagers, ventes de biens ou services, cotisations, dons individuels…)</v>
      </c>
      <c r="B55" s="583"/>
      <c r="C55" s="379">
        <f>'Budget du projet en Dinar'!F54</f>
        <v>0</v>
      </c>
      <c r="D55" s="380"/>
      <c r="E55" s="381"/>
      <c r="F55" s="382"/>
      <c r="G55" s="383"/>
      <c r="H55" s="382"/>
      <c r="I55" s="384">
        <f t="shared" si="6"/>
        <v>0</v>
      </c>
      <c r="J55" s="385">
        <f t="shared" si="7"/>
        <v>0</v>
      </c>
      <c r="K55" s="286"/>
      <c r="L55" s="262"/>
      <c r="M55" s="248"/>
      <c r="N55" s="249"/>
      <c r="O55" s="249"/>
    </row>
    <row r="56" spans="1:15" ht="63" customHeight="1">
      <c r="A56" s="582" t="str">
        <f>'Budget du projet en Dinar'!A55:B55</f>
        <v>Apports en nature Préciser de quel type d’apport il s’agit (mise à disposition gratuite d’un local, dons d’équipement, de marchandises, services, temps de travail bénévole…) et estimer le montant que cela représente</v>
      </c>
      <c r="B56" s="583"/>
      <c r="C56" s="379">
        <f>'Budget du projet en Dinar'!F55</f>
        <v>0</v>
      </c>
      <c r="D56" s="380"/>
      <c r="E56" s="381"/>
      <c r="F56" s="382"/>
      <c r="G56" s="383"/>
      <c r="H56" s="382"/>
      <c r="I56" s="384">
        <f t="shared" si="6"/>
        <v>0</v>
      </c>
      <c r="J56" s="385">
        <f t="shared" si="7"/>
        <v>0</v>
      </c>
      <c r="K56" s="286"/>
      <c r="L56" s="262"/>
      <c r="M56" s="248"/>
      <c r="N56" s="249"/>
      <c r="O56" s="249"/>
    </row>
    <row r="57" spans="1:15" ht="20.100000000000001" customHeight="1">
      <c r="A57" s="582" t="str">
        <f>'Budget du projet en Dinar'!A56:B56</f>
        <v>Subvention (remplacer par le nom du bailleur) :</v>
      </c>
      <c r="B57" s="583"/>
      <c r="C57" s="379">
        <f>'Budget du projet en Dinar'!F56</f>
        <v>0</v>
      </c>
      <c r="D57" s="380"/>
      <c r="E57" s="381"/>
      <c r="F57" s="382"/>
      <c r="G57" s="383"/>
      <c r="H57" s="382"/>
      <c r="I57" s="384">
        <f t="shared" si="6"/>
        <v>0</v>
      </c>
      <c r="J57" s="385">
        <f t="shared" si="7"/>
        <v>0</v>
      </c>
      <c r="K57" s="286"/>
      <c r="L57" s="262"/>
      <c r="M57" s="248"/>
      <c r="N57" s="249"/>
      <c r="O57" s="249"/>
    </row>
    <row r="58" spans="1:15" ht="20.100000000000001" customHeight="1">
      <c r="A58" s="582" t="str">
        <f>'Budget du projet en Dinar'!A57:B57</f>
        <v>Subvention (remplacer par le nom du bailleur) :</v>
      </c>
      <c r="B58" s="583"/>
      <c r="C58" s="379">
        <f>'Budget du projet en Dinar'!F57</f>
        <v>0</v>
      </c>
      <c r="D58" s="380"/>
      <c r="E58" s="381"/>
      <c r="F58" s="382"/>
      <c r="G58" s="383"/>
      <c r="H58" s="382"/>
      <c r="I58" s="384">
        <f t="shared" si="6"/>
        <v>0</v>
      </c>
      <c r="J58" s="385">
        <f t="shared" si="7"/>
        <v>0</v>
      </c>
      <c r="K58" s="286"/>
      <c r="L58" s="262"/>
      <c r="M58" s="248"/>
      <c r="N58" s="249"/>
      <c r="O58" s="249"/>
    </row>
    <row r="59" spans="1:15" ht="20.100000000000001" customHeight="1">
      <c r="A59" s="582" t="str">
        <f>'Budget du projet en Dinar'!A58:B58</f>
        <v>Subvention (remplacer par le nom du bailleur) :</v>
      </c>
      <c r="B59" s="583"/>
      <c r="C59" s="379">
        <f>'Budget du projet en Dinar'!F58</f>
        <v>0</v>
      </c>
      <c r="D59" s="380"/>
      <c r="E59" s="381"/>
      <c r="F59" s="382"/>
      <c r="G59" s="383"/>
      <c r="H59" s="382"/>
      <c r="I59" s="384">
        <f t="shared" si="6"/>
        <v>0</v>
      </c>
      <c r="J59" s="385">
        <f t="shared" si="7"/>
        <v>0</v>
      </c>
      <c r="K59" s="286"/>
      <c r="L59" s="262"/>
      <c r="M59" s="248"/>
      <c r="N59" s="249"/>
      <c r="O59" s="249"/>
    </row>
    <row r="60" spans="1:15" ht="20.100000000000001" customHeight="1" thickBot="1">
      <c r="A60" s="582" t="s">
        <v>102</v>
      </c>
      <c r="B60" s="583"/>
      <c r="C60" s="379">
        <f>'Budget du projet en Dinar'!F59</f>
        <v>0</v>
      </c>
      <c r="D60" s="380"/>
      <c r="E60" s="381"/>
      <c r="F60" s="382"/>
      <c r="G60" s="383"/>
      <c r="H60" s="382"/>
      <c r="I60" s="384">
        <f t="shared" si="6"/>
        <v>0</v>
      </c>
      <c r="J60" s="386">
        <f t="shared" si="7"/>
        <v>0</v>
      </c>
      <c r="K60" s="286"/>
      <c r="L60" s="262"/>
      <c r="M60" s="248"/>
      <c r="N60" s="249"/>
      <c r="O60" s="249"/>
    </row>
    <row r="61" spans="1:15" s="289" customFormat="1" ht="24" customHeight="1" thickBot="1">
      <c r="A61" s="584" t="s">
        <v>24</v>
      </c>
      <c r="B61" s="585"/>
      <c r="C61" s="387">
        <f>SUM(C53:C60)</f>
        <v>0</v>
      </c>
      <c r="D61" s="380"/>
      <c r="E61" s="388"/>
      <c r="F61" s="389">
        <f>SUM(F53:F60)</f>
        <v>0</v>
      </c>
      <c r="G61" s="390"/>
      <c r="H61" s="389">
        <f>SUM(H53:H60)</f>
        <v>0</v>
      </c>
      <c r="I61" s="389">
        <f>SUM(I53:I60)</f>
        <v>0</v>
      </c>
      <c r="J61" s="391">
        <f>SUM(J53:J60)</f>
        <v>0</v>
      </c>
      <c r="K61" s="294"/>
      <c r="L61" s="287"/>
      <c r="M61" s="288"/>
    </row>
    <row r="62" spans="1:15" s="262" customFormat="1">
      <c r="L62" s="309"/>
    </row>
    <row r="63" spans="1:15" s="262" customFormat="1">
      <c r="L63" s="309"/>
    </row>
    <row r="64" spans="1:15" s="262" customFormat="1">
      <c r="L64" s="309"/>
    </row>
    <row r="65" spans="1:12" s="262" customFormat="1">
      <c r="L65" s="309"/>
    </row>
    <row r="66" spans="1:12" s="262" customFormat="1">
      <c r="L66" s="309"/>
    </row>
    <row r="67" spans="1:12" s="262" customFormat="1">
      <c r="L67" s="309"/>
    </row>
    <row r="68" spans="1:12" s="262" customFormat="1">
      <c r="L68" s="309"/>
    </row>
    <row r="69" spans="1:12" s="262" customFormat="1">
      <c r="L69" s="309"/>
    </row>
    <row r="70" spans="1:12" s="262" customFormat="1">
      <c r="L70" s="309"/>
    </row>
    <row r="71" spans="1:12" s="262" customFormat="1">
      <c r="L71" s="309"/>
    </row>
    <row r="72" spans="1:12" s="262" customFormat="1">
      <c r="L72" s="309"/>
    </row>
    <row r="73" spans="1:12" s="262" customFormat="1">
      <c r="L73" s="309"/>
    </row>
    <row r="74" spans="1:12">
      <c r="A74" s="262"/>
      <c r="B74" s="262"/>
      <c r="C74" s="262"/>
    </row>
    <row r="75" spans="1:12">
      <c r="A75" s="262"/>
      <c r="B75" s="262"/>
      <c r="C75" s="262"/>
    </row>
  </sheetData>
  <mergeCells count="22">
    <mergeCell ref="E1:J1"/>
    <mergeCell ref="A56:B56"/>
    <mergeCell ref="A2:B2"/>
    <mergeCell ref="A46:B46"/>
    <mergeCell ref="A54:B54"/>
    <mergeCell ref="A20:B20"/>
    <mergeCell ref="A3:B3"/>
    <mergeCell ref="A55:B55"/>
    <mergeCell ref="A53:B53"/>
    <mergeCell ref="A49:B49"/>
    <mergeCell ref="A4:C4"/>
    <mergeCell ref="A60:B60"/>
    <mergeCell ref="A61:B61"/>
    <mergeCell ref="A52:B52"/>
    <mergeCell ref="A47:B47"/>
    <mergeCell ref="E4:J4"/>
    <mergeCell ref="A59:B59"/>
    <mergeCell ref="A48:B48"/>
    <mergeCell ref="A57:B57"/>
    <mergeCell ref="A58:B58"/>
    <mergeCell ref="A26:B26"/>
    <mergeCell ref="A32:B32"/>
  </mergeCells>
  <phoneticPr fontId="24" type="noConversion"/>
  <pageMargins left="0.27559055118110237" right="0.19685039370078741" top="0.23622047244094491" bottom="0.27559055118110237" header="0.15748031496062992" footer="0.15748031496062992"/>
  <pageSetup paperSize="9" scale="37" fitToHeight="0" orientation="landscape" r:id="rId1"/>
  <headerFooter alignWithMargins="0">
    <oddHeader>Page &amp;P&amp;R&amp;F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topLeftCell="A4" zoomScale="76" zoomScaleNormal="76" workbookViewId="0">
      <selection activeCell="B15" sqref="B15"/>
    </sheetView>
  </sheetViews>
  <sheetFormatPr baseColWidth="10" defaultRowHeight="11.25"/>
  <cols>
    <col min="1" max="5" width="42.125" style="118" customWidth="1"/>
  </cols>
  <sheetData>
    <row r="1" spans="1:5" ht="31.7" customHeight="1">
      <c r="A1" s="128" t="s">
        <v>141</v>
      </c>
      <c r="B1" s="616"/>
      <c r="C1" s="616"/>
      <c r="D1" s="121" t="s">
        <v>138</v>
      </c>
      <c r="E1" s="122"/>
    </row>
    <row r="2" spans="1:5" ht="26.45" customHeight="1">
      <c r="A2" s="128" t="s">
        <v>36</v>
      </c>
      <c r="B2" s="616"/>
      <c r="C2" s="616"/>
      <c r="D2" s="121"/>
      <c r="E2" s="123"/>
    </row>
    <row r="3" spans="1:5" ht="42">
      <c r="A3" s="128" t="s">
        <v>142</v>
      </c>
      <c r="B3" s="124" t="s">
        <v>139</v>
      </c>
      <c r="C3" s="125"/>
      <c r="D3" s="121" t="s">
        <v>140</v>
      </c>
      <c r="E3" s="125"/>
    </row>
    <row r="4" spans="1:5" ht="21">
      <c r="A4" s="129"/>
      <c r="B4" s="129"/>
      <c r="C4" s="129"/>
      <c r="D4" s="129"/>
      <c r="E4" s="129"/>
    </row>
    <row r="5" spans="1:5" ht="23.25">
      <c r="A5" s="613" t="s">
        <v>104</v>
      </c>
      <c r="B5" s="614"/>
      <c r="C5" s="614"/>
      <c r="D5" s="614"/>
      <c r="E5" s="615"/>
    </row>
    <row r="6" spans="1:5" ht="21">
      <c r="A6" s="129"/>
      <c r="B6" s="129"/>
      <c r="C6" s="129"/>
      <c r="D6" s="129"/>
      <c r="E6" s="129"/>
    </row>
    <row r="7" spans="1:5" ht="63">
      <c r="A7" s="126" t="s">
        <v>105</v>
      </c>
      <c r="B7" s="127" t="s">
        <v>106</v>
      </c>
      <c r="C7" s="127" t="s">
        <v>107</v>
      </c>
      <c r="D7" s="127" t="s">
        <v>108</v>
      </c>
      <c r="E7" s="127" t="s">
        <v>109</v>
      </c>
    </row>
    <row r="8" spans="1:5" ht="53.45" customHeight="1">
      <c r="A8" s="610" t="s">
        <v>213</v>
      </c>
      <c r="B8" s="131"/>
      <c r="C8" s="131"/>
      <c r="D8" s="131"/>
      <c r="E8" s="131"/>
    </row>
    <row r="9" spans="1:5" ht="53.45" customHeight="1">
      <c r="A9" s="611"/>
      <c r="B9" s="131"/>
      <c r="C9" s="131"/>
      <c r="D9" s="131"/>
      <c r="E9" s="131"/>
    </row>
    <row r="10" spans="1:5" ht="53.45" customHeight="1">
      <c r="A10" s="612"/>
      <c r="B10" s="131"/>
      <c r="C10" s="131"/>
      <c r="D10" s="131"/>
      <c r="E10" s="131"/>
    </row>
    <row r="11" spans="1:5" ht="53.45" customHeight="1">
      <c r="A11" s="610" t="s">
        <v>214</v>
      </c>
      <c r="B11" s="131"/>
      <c r="C11" s="131"/>
      <c r="D11" s="131"/>
      <c r="E11" s="131"/>
    </row>
    <row r="12" spans="1:5" ht="53.45" customHeight="1">
      <c r="A12" s="611"/>
      <c r="B12" s="131"/>
      <c r="C12" s="131"/>
      <c r="D12" s="131"/>
      <c r="E12" s="131"/>
    </row>
    <row r="13" spans="1:5" ht="53.45" customHeight="1">
      <c r="A13" s="612"/>
      <c r="B13" s="131"/>
      <c r="C13" s="131"/>
      <c r="D13" s="131"/>
      <c r="E13" s="131"/>
    </row>
    <row r="14" spans="1:5" ht="53.45" customHeight="1">
      <c r="A14" s="610" t="s">
        <v>215</v>
      </c>
      <c r="B14" s="131"/>
      <c r="C14" s="131"/>
      <c r="D14" s="131"/>
      <c r="E14" s="131"/>
    </row>
    <row r="15" spans="1:5" ht="53.45" customHeight="1">
      <c r="A15" s="611"/>
      <c r="B15" s="131"/>
      <c r="C15" s="131"/>
      <c r="D15" s="131"/>
      <c r="E15" s="131"/>
    </row>
    <row r="16" spans="1:5" ht="53.45" customHeight="1">
      <c r="A16" s="612"/>
      <c r="B16" s="131"/>
      <c r="C16" s="131"/>
      <c r="D16" s="131"/>
      <c r="E16" s="131"/>
    </row>
    <row r="17" spans="1:5" ht="53.45" customHeight="1">
      <c r="A17" s="130"/>
      <c r="B17" s="131"/>
      <c r="C17" s="131"/>
      <c r="D17" s="131"/>
      <c r="E17" s="131"/>
    </row>
    <row r="18" spans="1:5" ht="53.45" customHeight="1">
      <c r="A18" s="130"/>
      <c r="B18" s="131"/>
      <c r="C18" s="131"/>
      <c r="D18" s="131"/>
      <c r="E18" s="131"/>
    </row>
    <row r="19" spans="1:5" ht="53.45" customHeight="1">
      <c r="A19" s="130"/>
      <c r="B19" s="131"/>
      <c r="C19" s="131"/>
      <c r="D19" s="131"/>
      <c r="E19" s="131"/>
    </row>
    <row r="20" spans="1:5" ht="53.45" customHeight="1">
      <c r="A20" s="130"/>
      <c r="B20" s="131"/>
      <c r="C20" s="131"/>
      <c r="D20" s="131"/>
      <c r="E20" s="131"/>
    </row>
  </sheetData>
  <mergeCells count="6">
    <mergeCell ref="A14:A16"/>
    <mergeCell ref="A5:E5"/>
    <mergeCell ref="B1:C1"/>
    <mergeCell ref="B2:C2"/>
    <mergeCell ref="A8:A10"/>
    <mergeCell ref="A11:A13"/>
  </mergeCells>
  <pageMargins left="0.7" right="0.7" top="0.75" bottom="0.75" header="0.3" footer="0.3"/>
  <pageSetup paperSize="9" scale="58" fitToHeight="0" orientation="landscape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K20"/>
  <sheetViews>
    <sheetView zoomScale="68" zoomScaleNormal="72" workbookViewId="0">
      <selection activeCell="C8" sqref="C8"/>
    </sheetView>
  </sheetViews>
  <sheetFormatPr baseColWidth="10" defaultColWidth="10.875" defaultRowHeight="11.25"/>
  <cols>
    <col min="1" max="6" width="44.375" style="228" customWidth="1"/>
    <col min="7" max="7" width="46.375" style="223" customWidth="1"/>
    <col min="8" max="8" width="50.125" style="223" customWidth="1"/>
    <col min="9" max="9" width="41.625" style="223" customWidth="1"/>
    <col min="10" max="11" width="42" style="223" customWidth="1"/>
    <col min="12" max="16384" width="10.875" style="223"/>
  </cols>
  <sheetData>
    <row r="1" spans="1:11" s="221" customFormat="1" ht="31.35" customHeight="1">
      <c r="A1" s="235" t="s">
        <v>141</v>
      </c>
      <c r="B1" s="617">
        <f>'Cadre Logique prévu'!B1:C1</f>
        <v>0</v>
      </c>
      <c r="C1" s="617"/>
      <c r="D1" s="617"/>
      <c r="E1" s="238" t="s">
        <v>161</v>
      </c>
      <c r="F1" s="237" t="s">
        <v>171</v>
      </c>
      <c r="G1" s="240" t="s">
        <v>181</v>
      </c>
      <c r="H1" s="239"/>
      <c r="I1" s="239"/>
      <c r="J1" s="239"/>
      <c r="K1" s="239"/>
    </row>
    <row r="2" spans="1:11" s="221" customFormat="1" ht="31.35" customHeight="1">
      <c r="A2" s="235" t="s">
        <v>36</v>
      </c>
      <c r="B2" s="617">
        <f>'Cadre Logique prévu'!B2:C2</f>
        <v>0</v>
      </c>
      <c r="C2" s="617"/>
      <c r="D2" s="617"/>
      <c r="E2" s="238" t="s">
        <v>162</v>
      </c>
      <c r="F2" s="237" t="s">
        <v>171</v>
      </c>
      <c r="G2" s="241" t="s">
        <v>182</v>
      </c>
    </row>
    <row r="3" spans="1:11" s="221" customFormat="1" ht="33" customHeight="1">
      <c r="A3" s="235" t="s">
        <v>172</v>
      </c>
      <c r="B3" s="238" t="s">
        <v>139</v>
      </c>
      <c r="C3" s="237" t="s">
        <v>171</v>
      </c>
      <c r="D3" s="236"/>
      <c r="E3" s="238" t="s">
        <v>140</v>
      </c>
      <c r="F3" s="237" t="s">
        <v>171</v>
      </c>
      <c r="G3" s="242" t="s">
        <v>183</v>
      </c>
    </row>
    <row r="4" spans="1:11" ht="33" customHeight="1">
      <c r="A4" s="222"/>
      <c r="B4" s="222"/>
      <c r="C4" s="222"/>
      <c r="D4" s="222"/>
      <c r="E4" s="222"/>
      <c r="F4" s="222"/>
      <c r="G4" s="242" t="s">
        <v>184</v>
      </c>
    </row>
    <row r="5" spans="1:11" ht="24" customHeight="1">
      <c r="A5" s="229" t="s">
        <v>104</v>
      </c>
      <c r="B5" s="230"/>
      <c r="C5" s="230"/>
      <c r="D5" s="230"/>
      <c r="E5" s="230"/>
      <c r="F5" s="230"/>
      <c r="G5" s="230"/>
      <c r="H5" s="230"/>
      <c r="I5" s="230"/>
      <c r="J5" s="230"/>
      <c r="K5" s="231"/>
    </row>
    <row r="6" spans="1:11" ht="21">
      <c r="A6" s="222"/>
      <c r="B6" s="222"/>
      <c r="C6" s="222"/>
      <c r="D6" s="222"/>
      <c r="E6" s="222"/>
      <c r="F6" s="222"/>
      <c r="G6" s="222"/>
      <c r="H6" s="222"/>
      <c r="I6" s="222"/>
      <c r="J6" s="222"/>
      <c r="K6" s="222"/>
    </row>
    <row r="7" spans="1:11" ht="69.75">
      <c r="A7" s="224" t="s">
        <v>105</v>
      </c>
      <c r="B7" s="234" t="s">
        <v>185</v>
      </c>
      <c r="C7" s="225" t="s">
        <v>198</v>
      </c>
      <c r="D7" s="232" t="s">
        <v>173</v>
      </c>
      <c r="E7" s="232" t="s">
        <v>174</v>
      </c>
      <c r="F7" s="225" t="s">
        <v>175</v>
      </c>
      <c r="G7" s="232" t="s">
        <v>176</v>
      </c>
      <c r="H7" s="232" t="s">
        <v>177</v>
      </c>
      <c r="I7" s="225" t="s">
        <v>178</v>
      </c>
      <c r="J7" s="226" t="s">
        <v>180</v>
      </c>
      <c r="K7" s="226" t="s">
        <v>179</v>
      </c>
    </row>
    <row r="8" spans="1:11" ht="53.45" customHeight="1">
      <c r="A8" s="227" t="str">
        <f>'Cadre Logique prévu'!A8</f>
        <v>Objectifs 1:</v>
      </c>
      <c r="B8" s="233"/>
      <c r="C8" s="227">
        <f>'Cadre Logique prévu'!B8</f>
        <v>0</v>
      </c>
      <c r="D8" s="233"/>
      <c r="E8" s="233"/>
      <c r="F8" s="227">
        <f>'Cadre Logique prévu'!C8</f>
        <v>0</v>
      </c>
      <c r="G8" s="233"/>
      <c r="H8" s="233"/>
      <c r="I8" s="227">
        <f>'Cadre Logique prévu'!D8</f>
        <v>0</v>
      </c>
      <c r="J8" s="330"/>
      <c r="K8" s="331"/>
    </row>
    <row r="9" spans="1:11" ht="53.45" customHeight="1">
      <c r="A9" s="227">
        <f>'Cadre Logique prévu'!A9</f>
        <v>0</v>
      </c>
      <c r="B9" s="233"/>
      <c r="C9" s="227">
        <f>'Cadre Logique prévu'!B9</f>
        <v>0</v>
      </c>
      <c r="D9" s="233"/>
      <c r="E9" s="233"/>
      <c r="F9" s="227">
        <f>'Cadre Logique prévu'!C9</f>
        <v>0</v>
      </c>
      <c r="G9" s="233"/>
      <c r="H9" s="233"/>
      <c r="I9" s="227">
        <f>'Cadre Logique prévu'!D9</f>
        <v>0</v>
      </c>
      <c r="J9" s="330"/>
      <c r="K9" s="331"/>
    </row>
    <row r="10" spans="1:11" ht="53.45" customHeight="1">
      <c r="A10" s="227">
        <f>'Cadre Logique prévu'!A10</f>
        <v>0</v>
      </c>
      <c r="B10" s="233"/>
      <c r="C10" s="227">
        <f>'Cadre Logique prévu'!B10</f>
        <v>0</v>
      </c>
      <c r="D10" s="233"/>
      <c r="E10" s="233"/>
      <c r="F10" s="227">
        <f>'Cadre Logique prévu'!C10</f>
        <v>0</v>
      </c>
      <c r="G10" s="233"/>
      <c r="H10" s="233"/>
      <c r="I10" s="227">
        <f>'Cadre Logique prévu'!D10</f>
        <v>0</v>
      </c>
      <c r="J10" s="330"/>
      <c r="K10" s="331"/>
    </row>
    <row r="11" spans="1:11" ht="53.45" customHeight="1">
      <c r="A11" s="227" t="str">
        <f>'Cadre Logique prévu'!A11</f>
        <v>Objectifs 2:</v>
      </c>
      <c r="B11" s="233"/>
      <c r="C11" s="227">
        <f>'Cadre Logique prévu'!B11</f>
        <v>0</v>
      </c>
      <c r="D11" s="233"/>
      <c r="E11" s="233"/>
      <c r="F11" s="227">
        <f>'Cadre Logique prévu'!C11</f>
        <v>0</v>
      </c>
      <c r="G11" s="233"/>
      <c r="H11" s="233"/>
      <c r="I11" s="227">
        <f>'Cadre Logique prévu'!D11</f>
        <v>0</v>
      </c>
      <c r="J11" s="330"/>
      <c r="K11" s="331"/>
    </row>
    <row r="12" spans="1:11" ht="53.45" customHeight="1">
      <c r="A12" s="227">
        <f>'Cadre Logique prévu'!A12</f>
        <v>0</v>
      </c>
      <c r="B12" s="233"/>
      <c r="C12" s="227">
        <f>'Cadre Logique prévu'!B12</f>
        <v>0</v>
      </c>
      <c r="D12" s="233"/>
      <c r="E12" s="233"/>
      <c r="F12" s="227">
        <f>'Cadre Logique prévu'!C12</f>
        <v>0</v>
      </c>
      <c r="G12" s="233"/>
      <c r="H12" s="233"/>
      <c r="I12" s="227">
        <f>'Cadre Logique prévu'!D12</f>
        <v>0</v>
      </c>
      <c r="J12" s="330"/>
      <c r="K12" s="331"/>
    </row>
    <row r="13" spans="1:11" ht="53.45" customHeight="1">
      <c r="A13" s="227">
        <f>'Cadre Logique prévu'!A13</f>
        <v>0</v>
      </c>
      <c r="B13" s="233"/>
      <c r="C13" s="227">
        <f>'Cadre Logique prévu'!B13</f>
        <v>0</v>
      </c>
      <c r="D13" s="233"/>
      <c r="E13" s="233"/>
      <c r="F13" s="227">
        <f>'Cadre Logique prévu'!C13</f>
        <v>0</v>
      </c>
      <c r="G13" s="233"/>
      <c r="H13" s="233"/>
      <c r="I13" s="227">
        <f>'Cadre Logique prévu'!D13</f>
        <v>0</v>
      </c>
      <c r="J13" s="330"/>
      <c r="K13" s="331"/>
    </row>
    <row r="14" spans="1:11" ht="47.1" customHeight="1">
      <c r="A14" s="227" t="str">
        <f>'Cadre Logique prévu'!A14</f>
        <v>Objectif 3:</v>
      </c>
      <c r="B14" s="233"/>
      <c r="C14" s="227">
        <f>'Cadre Logique prévu'!B14</f>
        <v>0</v>
      </c>
      <c r="D14" s="233"/>
      <c r="E14" s="233"/>
      <c r="F14" s="227">
        <f>'Cadre Logique prévu'!C14</f>
        <v>0</v>
      </c>
      <c r="G14" s="233"/>
      <c r="H14" s="233"/>
      <c r="I14" s="227">
        <f>'Cadre Logique prévu'!D14</f>
        <v>0</v>
      </c>
      <c r="J14" s="330"/>
      <c r="K14" s="331"/>
    </row>
    <row r="15" spans="1:11" ht="47.1" customHeight="1">
      <c r="A15" s="227">
        <f>'Cadre Logique prévu'!A15</f>
        <v>0</v>
      </c>
      <c r="B15" s="233"/>
      <c r="C15" s="227">
        <f>'Cadre Logique prévu'!B15</f>
        <v>0</v>
      </c>
      <c r="D15" s="233"/>
      <c r="E15" s="233"/>
      <c r="F15" s="227">
        <f>'Cadre Logique prévu'!C15</f>
        <v>0</v>
      </c>
      <c r="G15" s="233"/>
      <c r="H15" s="233"/>
      <c r="I15" s="227">
        <f>'Cadre Logique prévu'!D15</f>
        <v>0</v>
      </c>
      <c r="J15" s="330"/>
      <c r="K15" s="331"/>
    </row>
    <row r="16" spans="1:11" ht="47.1" customHeight="1">
      <c r="A16" s="227">
        <f>'Cadre Logique prévu'!A16</f>
        <v>0</v>
      </c>
      <c r="B16" s="233"/>
      <c r="C16" s="227">
        <f>'Cadre Logique prévu'!B16</f>
        <v>0</v>
      </c>
      <c r="D16" s="233"/>
      <c r="E16" s="233"/>
      <c r="F16" s="227">
        <f>'Cadre Logique prévu'!C16</f>
        <v>0</v>
      </c>
      <c r="G16" s="233"/>
      <c r="H16" s="233"/>
      <c r="I16" s="227">
        <f>'Cadre Logique prévu'!D16</f>
        <v>0</v>
      </c>
      <c r="J16" s="330"/>
      <c r="K16" s="331"/>
    </row>
    <row r="17" spans="1:11" ht="47.1" customHeight="1">
      <c r="A17" s="227">
        <f>'Cadre Logique prévu'!A17</f>
        <v>0</v>
      </c>
      <c r="B17" s="233"/>
      <c r="C17" s="227">
        <f>'Cadre Logique prévu'!B17</f>
        <v>0</v>
      </c>
      <c r="D17" s="233"/>
      <c r="E17" s="233"/>
      <c r="F17" s="227">
        <f>'Cadre Logique prévu'!C17</f>
        <v>0</v>
      </c>
      <c r="G17" s="233"/>
      <c r="H17" s="233"/>
      <c r="I17" s="227">
        <f>'Cadre Logique prévu'!D17</f>
        <v>0</v>
      </c>
      <c r="J17" s="330"/>
      <c r="K17" s="331"/>
    </row>
    <row r="18" spans="1:11" ht="47.1" customHeight="1">
      <c r="A18" s="227">
        <f>'Cadre Logique prévu'!A18</f>
        <v>0</v>
      </c>
      <c r="B18" s="233"/>
      <c r="C18" s="227">
        <f>'Cadre Logique prévu'!B18</f>
        <v>0</v>
      </c>
      <c r="D18" s="233"/>
      <c r="E18" s="233"/>
      <c r="F18" s="227">
        <f>'Cadre Logique prévu'!C18</f>
        <v>0</v>
      </c>
      <c r="G18" s="233"/>
      <c r="H18" s="233"/>
      <c r="I18" s="227">
        <f>'Cadre Logique prévu'!D18</f>
        <v>0</v>
      </c>
      <c r="J18" s="330"/>
      <c r="K18" s="331"/>
    </row>
    <row r="19" spans="1:11" ht="47.1" customHeight="1">
      <c r="A19" s="227">
        <f>'Cadre Logique prévu'!A19</f>
        <v>0</v>
      </c>
      <c r="B19" s="233"/>
      <c r="C19" s="227">
        <f>'Cadre Logique prévu'!B19</f>
        <v>0</v>
      </c>
      <c r="D19" s="233"/>
      <c r="E19" s="233"/>
      <c r="F19" s="227">
        <f>'Cadre Logique prévu'!C19</f>
        <v>0</v>
      </c>
      <c r="G19" s="233"/>
      <c r="H19" s="233"/>
      <c r="I19" s="227">
        <f>'Cadre Logique prévu'!D19</f>
        <v>0</v>
      </c>
      <c r="J19" s="330"/>
      <c r="K19" s="331"/>
    </row>
    <row r="20" spans="1:11" ht="47.1" customHeight="1">
      <c r="A20" s="227">
        <f>'Cadre Logique prévu'!A20</f>
        <v>0</v>
      </c>
      <c r="B20" s="233"/>
      <c r="C20" s="227">
        <f>'Cadre Logique prévu'!B20</f>
        <v>0</v>
      </c>
      <c r="D20" s="233"/>
      <c r="E20" s="233"/>
      <c r="F20" s="227">
        <f>'Cadre Logique prévu'!C20</f>
        <v>0</v>
      </c>
      <c r="G20" s="233"/>
      <c r="H20" s="233"/>
      <c r="I20" s="227">
        <f>'Cadre Logique prévu'!D20</f>
        <v>0</v>
      </c>
      <c r="J20" s="330"/>
      <c r="K20" s="331"/>
    </row>
  </sheetData>
  <mergeCells count="2">
    <mergeCell ref="B2:D2"/>
    <mergeCell ref="B1:D1"/>
  </mergeCells>
  <pageMargins left="0.7" right="0.7" top="0.75" bottom="0.75" header="0.3" footer="0.3"/>
  <pageSetup paperSize="9" scale="25" fitToHeight="0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Budget organisme en Dinar</vt:lpstr>
      <vt:lpstr>Budget du projet en Dinar</vt:lpstr>
      <vt:lpstr>Suivi budgétaire du projet</vt:lpstr>
      <vt:lpstr>Cadre Logique prévu</vt:lpstr>
      <vt:lpstr>Cadre logique réalisé</vt:lpstr>
      <vt:lpstr>'Budget organisme en Dinar'!Impression_des_titres</vt:lpstr>
      <vt:lpstr>'Budget du projet en Dinar'!Zone_d_impression</vt:lpstr>
      <vt:lpstr>'Budget organisme en Dinar'!Zone_d_impression</vt:lpstr>
    </vt:vector>
  </TitlesOfParts>
  <Company>Fondation de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pour une demande de subvention</dc:title>
  <dc:subject>Solidarité Haïti</dc:subject>
  <dc:creator>Martin Spitz</dc:creator>
  <dc:description>V2-64</dc:description>
  <cp:lastModifiedBy>HERPIN Fanny</cp:lastModifiedBy>
  <cp:lastPrinted>2020-02-12T10:39:33Z</cp:lastPrinted>
  <dcterms:created xsi:type="dcterms:W3CDTF">2007-06-06T18:00:06Z</dcterms:created>
  <dcterms:modified xsi:type="dcterms:W3CDTF">2022-03-28T08:01:10Z</dcterms:modified>
</cp:coreProperties>
</file>